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fbelic\Downloads\2_Izgradnja proizvodne hale\"/>
    </mc:Choice>
  </mc:AlternateContent>
  <bookViews>
    <workbookView xWindow="0" yWindow="0" windowWidth="28800" windowHeight="14220"/>
  </bookViews>
  <sheets>
    <sheet name="REKAPITULACIJA" sheetId="6" r:id="rId1"/>
    <sheet name="građevinsko-obrtnički" sheetId="1" r:id="rId2"/>
    <sheet name="Strojarske instalacije i oprema" sheetId="3" r:id="rId3"/>
    <sheet name="El-teh instalacije i oprema " sheetId="5" r:id="rId4"/>
  </sheets>
  <definedNames>
    <definedName name="_xlnm.Print_Area" localSheetId="3">'El-teh instalacije i oprema '!$A$1:$F$569</definedName>
    <definedName name="_xlnm.Print_Area" localSheetId="1">'građevinsko-obrtnički'!$A$1:$F$498</definedName>
    <definedName name="_xlnm.Print_Area" localSheetId="2">'Strojarske instalacije i oprema'!$A$1:$F$359</definedName>
    <definedName name="_xlnm.Print_Titles" localSheetId="3">'El-teh instalacije i oprema '!$34:$34</definedName>
    <definedName name="_xlnm.Print_Titles" localSheetId="1">'građevinsko-obrtnički'!$10:$10</definedName>
    <definedName name="_xlnm.Print_Titles" localSheetId="2">'Strojarske instalacije i oprema'!$3:$3</definedName>
  </definedNames>
  <calcPr calcId="152511"/>
</workbook>
</file>

<file path=xl/calcChain.xml><?xml version="1.0" encoding="utf-8"?>
<calcChain xmlns="http://schemas.openxmlformats.org/spreadsheetml/2006/main">
  <c r="B557" i="5" l="1"/>
  <c r="B37" i="6" s="1"/>
  <c r="F246" i="5"/>
  <c r="F557" i="5" s="1"/>
  <c r="F37" i="6" s="1"/>
  <c r="B564" i="5" l="1"/>
  <c r="B44" i="6" s="1"/>
  <c r="B563" i="5"/>
  <c r="B43" i="6" s="1"/>
  <c r="B562" i="5"/>
  <c r="B42" i="6" s="1"/>
  <c r="B561" i="5"/>
  <c r="B41" i="6" s="1"/>
  <c r="B560" i="5"/>
  <c r="B40" i="6" s="1"/>
  <c r="B559" i="5"/>
  <c r="B39" i="6" s="1"/>
  <c r="B558" i="5"/>
  <c r="B38" i="6" s="1"/>
  <c r="F548" i="5"/>
  <c r="F564" i="5" s="1"/>
  <c r="F44" i="6" s="1"/>
  <c r="F523" i="5"/>
  <c r="F563" i="5" s="1"/>
  <c r="F43" i="6" s="1"/>
  <c r="F497" i="5"/>
  <c r="F562" i="5" s="1"/>
  <c r="F42" i="6" s="1"/>
  <c r="F469" i="5"/>
  <c r="F561" i="5" s="1"/>
  <c r="F41" i="6" s="1"/>
  <c r="F384" i="5"/>
  <c r="F559" i="5" s="1"/>
  <c r="F39" i="6" s="1"/>
  <c r="F447" i="5"/>
  <c r="F560" i="5" s="1"/>
  <c r="F40" i="6" s="1"/>
  <c r="F270" i="5" l="1"/>
  <c r="F558" i="5" s="1"/>
  <c r="F38" i="6" s="1"/>
  <c r="F45" i="6" s="1"/>
  <c r="F62" i="1"/>
  <c r="F475" i="1" s="1"/>
  <c r="F7" i="6" s="1"/>
  <c r="F148" i="1"/>
  <c r="F476" i="1" s="1"/>
  <c r="F8" i="6" s="1"/>
  <c r="F160" i="1"/>
  <c r="F477" i="1" s="1"/>
  <c r="F9" i="6" s="1"/>
  <c r="F170" i="1"/>
  <c r="F478" i="1" s="1"/>
  <c r="F10" i="6" s="1"/>
  <c r="F178" i="1"/>
  <c r="F479" i="1" s="1"/>
  <c r="F11" i="6" s="1"/>
  <c r="F190" i="1"/>
  <c r="F480" i="1" s="1"/>
  <c r="F12" i="6" s="1"/>
  <c r="F205" i="1"/>
  <c r="F223" i="1"/>
  <c r="F482" i="1" s="1"/>
  <c r="F14" i="6" s="1"/>
  <c r="F247" i="1"/>
  <c r="F483" i="1" s="1"/>
  <c r="F15" i="6" s="1"/>
  <c r="F309" i="1"/>
  <c r="F484" i="1" s="1"/>
  <c r="F16" i="6" s="1"/>
  <c r="F327" i="1"/>
  <c r="F485" i="1" s="1"/>
  <c r="F17" i="6" s="1"/>
  <c r="F377" i="1"/>
  <c r="F486" i="1" s="1"/>
  <c r="F18" i="6" s="1"/>
  <c r="F387" i="1"/>
  <c r="F487" i="1" s="1"/>
  <c r="F19" i="6" s="1"/>
  <c r="F397" i="1"/>
  <c r="F488" i="1" s="1"/>
  <c r="F20" i="6" s="1"/>
  <c r="F445" i="1"/>
  <c r="F489" i="1" s="1"/>
  <c r="F21" i="6" s="1"/>
  <c r="F457" i="1"/>
  <c r="F490" i="1" s="1"/>
  <c r="F22" i="6" s="1"/>
  <c r="F469" i="1"/>
  <c r="F491" i="1" s="1"/>
  <c r="F23" i="6" s="1"/>
  <c r="F26" i="1"/>
  <c r="F474" i="1" s="1"/>
  <c r="F6" i="6" s="1"/>
  <c r="B354" i="3"/>
  <c r="B32" i="6" s="1"/>
  <c r="B353" i="3"/>
  <c r="B31" i="6" s="1"/>
  <c r="B352" i="3"/>
  <c r="B30" i="6" s="1"/>
  <c r="B351" i="3"/>
  <c r="B29" i="6" s="1"/>
  <c r="B350" i="3"/>
  <c r="B28" i="6" s="1"/>
  <c r="B349" i="3"/>
  <c r="B27" i="6" s="1"/>
  <c r="B355" i="3"/>
  <c r="B33" i="6" s="1"/>
  <c r="F15" i="3"/>
  <c r="F349" i="3" s="1"/>
  <c r="F30" i="3"/>
  <c r="F350" i="3" s="1"/>
  <c r="F28" i="6" s="1"/>
  <c r="F60" i="3"/>
  <c r="F351" i="3" s="1"/>
  <c r="F29" i="6" s="1"/>
  <c r="F263" i="3"/>
  <c r="F352" i="3" s="1"/>
  <c r="F30" i="6" s="1"/>
  <c r="F286" i="3"/>
  <c r="F353" i="3" s="1"/>
  <c r="F31" i="6" s="1"/>
  <c r="F320" i="3"/>
  <c r="F354" i="3" s="1"/>
  <c r="F32" i="6" s="1"/>
  <c r="F343" i="3"/>
  <c r="F355" i="3" s="1"/>
  <c r="F33" i="6" s="1"/>
  <c r="F27" i="6" l="1"/>
  <c r="F34" i="6" s="1"/>
  <c r="F357" i="3"/>
  <c r="F358" i="3" s="1"/>
  <c r="F359" i="3" s="1"/>
  <c r="F481" i="1"/>
  <c r="F13" i="6" s="1"/>
  <c r="F24" i="6" s="1"/>
  <c r="F566" i="5"/>
  <c r="F47" i="6" l="1"/>
  <c r="F567" i="5"/>
  <c r="F568" i="5" s="1"/>
  <c r="F493" i="1"/>
  <c r="F494" i="1" l="1"/>
  <c r="F495" i="1" s="1"/>
</calcChain>
</file>

<file path=xl/sharedStrings.xml><?xml version="1.0" encoding="utf-8"?>
<sst xmlns="http://schemas.openxmlformats.org/spreadsheetml/2006/main" count="2386" uniqueCount="1502">
  <si>
    <t>OPIS STAVKE</t>
  </si>
  <si>
    <t>jed.
mjere</t>
  </si>
  <si>
    <t>količina</t>
  </si>
  <si>
    <t>OPĆI NAPUTCI</t>
  </si>
  <si>
    <t>Radove treba izvesti točno prema opisu troškovnika, a u stavkama gdje nije objašnjen način rada i posebne osobine finalnog produkta, izvođač je dužan pridržavati se uobičajenog načina rada, uvažavajući odredbe važećih standarda, uz obvezu izvedbe kvalitetnog proizvoda.</t>
  </si>
  <si>
    <t>Osim toga, izvođač je obvezan pridržavati se uputa projektanta/nadzora u svim pitanjima koja se odnose na izbor i obradu materijala i način izvedbe pojedinih detalja, ukoliko to nije već detaljno opisano troškovnikom, a naročito u slučajevima kada se zahtjeva izvedba van propisanih standarda.</t>
  </si>
  <si>
    <t>Sav materijal za izgradnju mora biti kvalitetan i mora odgovarati opisu troškovnika i postojećim građevinskim propisima.</t>
  </si>
  <si>
    <t>U slučaju da opis pojedine stavke nije dovoljno jasan, mjerodavna je samo uputa i tumačenje projektanta/nadzora. O tome se izvođač treba informirati već prilikom sastavljanja jedinične cijene.</t>
  </si>
  <si>
    <t>Cijene pojedinih radova moraju sadržavati sve elemente koji određuju cijenu gotovog proizvoda, a u skladu sa odredbama troškovnika. Ako izvođač sumnja u valjanost ili kvalitetu nekog propisanog materijala i drži da za takvu izvedbu ne bi mogao preuzeti odgovornost, dužan je o tome obavijestiti projektanta s obrazloženjem i dokumentacijom. Konačnu odluku donosi projektant u suglasnosti s nadzornim inženjerom , nakon proučenog prijedloga izvođača. Ponuda obuhvaća sve radove koji su neophodni za izvedbu određenih radova, ukljućujući i čišćenje nakon obavljanja istih.</t>
  </si>
  <si>
    <t>UREĐENJE GRADILIŠTA</t>
  </si>
  <si>
    <t>Urediti, održavati za dogovoren rok trajanja radova kao i uređivati gradilište i ponovno uspostavljanje terena u prijašnje stanje uključujući uklanjanje temelja i nečistoće, sa sljedećim radovima, koji moraju biti
uračunati u paušalnu cijenu:
- mjesto za skladištenje i rad
- uređaj za signalizaciju prometa uključujući rad na osiguranju prometa
- rasvjeta gradilišta
- skladišni prostor, radionica, magazin, natkriveni prostor
- ograda gradnje, zaštitni zid, zaštitni krov
- strojevi, uređaji
Za cijelo vrijeme gradnje prema vremenskom planu projekta.
Cijena uključuje ishođenje dozvole za zauzimanje javne površine uz objekat u površini prema rješenju nadležnog tijela vlasti.
Gradilište mora biti uređeno sukladno odredbama Zakona o zaštiti na radu sukladno elaboratu uređenja gradilišta.</t>
  </si>
  <si>
    <t>Natpisna ploča sa podacima o građevini</t>
  </si>
  <si>
    <t>kom</t>
  </si>
  <si>
    <t>Montirati ploču s podacima o građevini, investitoru, odobrenju za građenje, projektantu, nadzoru i izvoditeljima radova. Uklanjanje ploče po dovršetku radova uključeno u cijenu.</t>
  </si>
  <si>
    <t>m3</t>
  </si>
  <si>
    <t>m2</t>
  </si>
  <si>
    <t>ZEMLJANI RADOVI</t>
  </si>
  <si>
    <t>BETONSKI I ARMIRANOBETONSKI RADOVI</t>
  </si>
  <si>
    <t>PE folija iznad toplinske izolacije</t>
  </si>
  <si>
    <t>ZIDARSKI RADOVI</t>
  </si>
  <si>
    <t>RADOVI ŽBUKANJA I GIPSANJA</t>
  </si>
  <si>
    <t>Gips-vapnena žbuka strojna, unutarnji zidovi i stropovi</t>
  </si>
  <si>
    <t>RADOVI NA ESTRIHU</t>
  </si>
  <si>
    <t>Vezni estrih (u sustavu)</t>
  </si>
  <si>
    <t>Bojanje žbukanih zidova i stropova unutar objekta i zidova poludisperzivnim bojama. Stavkom su obuhvaćene slijedeće faze rada:</t>
  </si>
  <si>
    <t>•čišćenje površine od prašine</t>
  </si>
  <si>
    <t>•gletanje površina glet masom</t>
  </si>
  <si>
    <t>•čišćenje prostorije od ostataka boje</t>
  </si>
  <si>
    <t>Obračun po m2 razvijene površine</t>
  </si>
  <si>
    <t>LIMARSKI RADOVI</t>
  </si>
  <si>
    <t>BRAVARSKI RADOVI</t>
  </si>
  <si>
    <t>Izvedba AB podne ploče prizemlja</t>
  </si>
  <si>
    <t>kg</t>
  </si>
  <si>
    <t>Hidroizolacija na AB podnoj ploči prizemlja</t>
  </si>
  <si>
    <t>Izrada tamponskog sloja ispod podne AB ploče i temelja</t>
  </si>
  <si>
    <t>Izvedba AB montažne konstrukcije hale</t>
  </si>
  <si>
    <t>Strojni iskop zemlje za temeljne grede</t>
  </si>
  <si>
    <t>IZOLATERSKI RADOVI</t>
  </si>
  <si>
    <t>LIČILAČKI RADOVI I LAKIRANJE UKUPNO</t>
  </si>
  <si>
    <t xml:space="preserve">Izvedba armirano betonskih temelja ispod AB stupova, prema statičkom proračunu i nacrtima, iz betona C 30/37.  Dobava, sječenje, savijanje i postava armature prema statičkom proračunu. </t>
  </si>
  <si>
    <t>Bojanje žbukanih zidova i stropova</t>
  </si>
  <si>
    <t>Toplinska izolacija ispod podova prizemlja hale</t>
  </si>
  <si>
    <t>Izvedba višeslojne hidroizolacije na AB podnoj ploči prizemlja sa sljedećim slojevima (odozdo prema gore):
- hladni bitumenski prednamaz s 0,40 kg/m2
- sloj fleksibilne bitumenske trake  d = 3 mm zavarene potpuno na prethodni sloj i položene sa preklopima širine 10 cm
prije izvedbe ukloniti sve neravnine i zagladiti cementnim mortom prema potrebi. Hidroizolaciju zavrnuti i na sve vanjske zidove u visini 40cm.  Obračun po m2 hidroizolacija (u cijeni svi navedeni slojevi).</t>
  </si>
  <si>
    <t>Strojno-ručni iskop zemlje za instalacije</t>
  </si>
  <si>
    <t xml:space="preserve"> - prosječne dubine 1,00 m</t>
  </si>
  <si>
    <t>m1</t>
  </si>
  <si>
    <t>INSTALACIJE VODOVODA I KANALIZACIJE</t>
  </si>
  <si>
    <t xml:space="preserve">Nabava i dobava potrebnog materijal i montaža temeljnog razvoda kanalizacije iz PVC cijevi ispod podne konstrukcije i potrebnih izvoda izvan objekta za spoj na vanjsku kanalizaciju koji se ukopavaju u zemlju. Cijevi se zasipavaju pijeskom. Potreban iskop zemlje kao i i zasipavanje pijeskom obračunato je u stavci zemljanih radova. Obračun radova je po m1 cijevi sa svim potrebnim fazonskim komadima. </t>
  </si>
  <si>
    <t>Instalacije vodovoda</t>
  </si>
  <si>
    <t>Nabava i dobava potrebnog materijala i montaža temeljnog razvoda vode od PEHD cijevi, iste se polažu u pijesak i zatrpavaju. Montažu, ispitivanje i oblaganje izvesti prema GN 810, uključivo s oblogom prema položaju i tlačnom probom. Obračun radova je po m1 sa svim potrebnim fazonskim komadima i fitinzima.</t>
  </si>
  <si>
    <t>PDV 25%</t>
  </si>
  <si>
    <t>•sitni popravci na žbuci i betonskim površinama</t>
  </si>
  <si>
    <t>•dvokratno bojanje poludisperzivnim bojama</t>
  </si>
  <si>
    <t>•izrada i skidanje eventualno potrebne radne skele</t>
  </si>
  <si>
    <t>Izvedba betonske podložne ploče na sloju nabijenog tucanika. Beton C15/20 debljine 10,00 cm. Površina se obrađuje /zaglađuje/ češkom glazurom za postavu hidroizolacije.</t>
  </si>
  <si>
    <t>jedinična cijena</t>
  </si>
  <si>
    <t>ukupna cijena (kn)</t>
  </si>
  <si>
    <t>UKUPNO UREĐENJE GRADILIŠTA</t>
  </si>
  <si>
    <t>UKUPNO ZEMLJANI RADOVI</t>
  </si>
  <si>
    <t>UKUPNO ZIDARSKI RADOVI</t>
  </si>
  <si>
    <t>UKUPNO RADOVI ŽBUKANJA I GIPSANJA</t>
  </si>
  <si>
    <t>UKUPNO RADOVI NA ESTRIHU</t>
  </si>
  <si>
    <t xml:space="preserve">KERAMIČARSKI I PODOPOLAGAČKI RADOVI </t>
  </si>
  <si>
    <t>KERAMIČARSKI I PODOPOLAGAČKI RADOVI</t>
  </si>
  <si>
    <t>UKUPNO KERAMIČARSKI I PODOPOLAGAČKI RADOVI</t>
  </si>
  <si>
    <t>UKUPNO LIČILAČKI RADOVI I LAKIRANJE UKUPNO</t>
  </si>
  <si>
    <t>UKUPNO IZOLATERSKI RADOVI</t>
  </si>
  <si>
    <t>UKUPNO LIMARSKI RADOVI</t>
  </si>
  <si>
    <t>UKUPNO BRAVARSKI RADOVI</t>
  </si>
  <si>
    <t>UKUPNO INSTALACIJE VODOVODA I KANALIZACIJE</t>
  </si>
  <si>
    <t>SVEUKUPNO (kn):</t>
  </si>
  <si>
    <t>AB temeljne grede, C 30/37</t>
  </si>
  <si>
    <t xml:space="preserve">Izvedba armirano betonske montažne konstrukcije hale. U cijenu uključena izrada, dobava i montaža do potpune gotovosti AB montažne konstrukcije zajedno sa sitnozrnim betonom za zalijevanje veza među elementima, kao i čelični profili na sekundarnim nosačima krovne konstrukcije za učvršćenje krovnih panela. </t>
  </si>
  <si>
    <t xml:space="preserve">Uređenje gradilišta </t>
  </si>
  <si>
    <t>R.br.</t>
  </si>
  <si>
    <t>pauš.</t>
  </si>
  <si>
    <t>Grubo i fino planiranje dna jame temelja i posteljice ispod AB ploče sa čišćenjem razlomljenog i usitnjenog materijala te glinovite ispune iz pukotina prije izvedbe tamponskog sloja drobljenog kamena.</t>
  </si>
  <si>
    <t>Zidanje pregradnih zidova, d = 10 cm</t>
  </si>
  <si>
    <t>Cementna žbuka strojna, zidovi i stropovi sanitarnih prostorija</t>
  </si>
  <si>
    <t xml:space="preserve">LIČILAČKI RADOVI </t>
  </si>
  <si>
    <t>VATROOBRANA</t>
  </si>
  <si>
    <t>Dobava i montaža  protupožarne opreme</t>
  </si>
  <si>
    <t>UKUPNO VATROOBRANA</t>
  </si>
  <si>
    <t>VATROBRANA</t>
  </si>
  <si>
    <t>Strojno-ručni iskop zemlje III kat za polaganje instalacija vode, kanalizacije te potrebnih okana u temeljnom razvodu i dijelu za priključak na komunalnu infrastrukturu. Širine i dubine iskopa po projektu. Iskopana zemlja se odlaže u stranu. Dno rova se planira sa točnošću ± 5,0 cm</t>
  </si>
  <si>
    <t>Dobava i postava PE folije, debljine 0,2 mm, iznad termoizolacije, a ispod prizemlja i kata. Izvedba sa preklopima od 50 cm. Obračun po m2 stvarno položene površine.</t>
  </si>
  <si>
    <t>METALNE KONSTRUKCIJE</t>
  </si>
  <si>
    <t>UKUPNO METALNE KONSTRUKCIJE</t>
  </si>
  <si>
    <t>Nabava i dobava potrebnog materijala za izradu revizionog okna. Okna se izvode prema nacrtima i proračunima iz nacrta. U cijenu uračunat sav potreban rad i materijal za dovršenje okna. Vodonepropustan beton, oplata, penjalice, kinete, ljevano željezni poklopac nosivosti 400 kN. Potreban iskop zemlje obračunat je u stavci zemljanih radova.</t>
  </si>
  <si>
    <t>Nabava, dobava  i montaža pisoara i WC školjke zajedno sa daskom i plastičnim niskomontažnim vodokotlićem i  isplavnom cijevi,   držačem  za toaletni papir. Boja i vrsta po izboru investitora.</t>
  </si>
  <si>
    <t xml:space="preserve">  - obična WC školjka</t>
  </si>
  <si>
    <t xml:space="preserve">  - pisoar</t>
  </si>
  <si>
    <t>PRIPREMNI RADOVI</t>
  </si>
  <si>
    <t>pauš</t>
  </si>
  <si>
    <t xml:space="preserve">Dobava i montaža zidnih izolacijskih panela </t>
  </si>
  <si>
    <t xml:space="preserve">Dobava i montaža krovnih izolacijskih panela </t>
  </si>
  <si>
    <t>Izrada i montaža fasadne i krovne potkonstrukcije panela</t>
  </si>
  <si>
    <t>Reviziono okno</t>
  </si>
  <si>
    <t xml:space="preserve">  - S - 9</t>
  </si>
  <si>
    <t>Dobava i postavljanje aparata za početno gašenje požara  sa oznakom mjesta (naljepnicom).</t>
  </si>
  <si>
    <t>Strojni iskop zemlje za temeljne trake</t>
  </si>
  <si>
    <t>Strojni iskop zemlje za temeljne stope</t>
  </si>
  <si>
    <t>Grubo i fino planiranje dna jame temelja te zbijanje vibracionom pločom</t>
  </si>
  <si>
    <t xml:space="preserve">Zatrpavanje zemljom oko temeljnih stopa u slojevima s nabijanjem do potrebne zbijenosti. Zemlja se razastire u sloju od 30 cm. </t>
  </si>
  <si>
    <t>Iskop i uklanjanje postojećih betonskih montažnih rubnjaka. Radovi obuhvaćaju razbijanje, iskop i uklanjanje postojećih betonskih rubnjaka i rigola  zajedno sa betonskom oblogom te utovar u prijevozna sredstva i odvoz na odlagalište koje zbrinjava građevinski otpad.</t>
  </si>
  <si>
    <t>Nabava dobava i ugradnja geotekstila na uređenu posteljicu. Stavka obuhvaća nabavu, dobavu i ugradnju geotekstila na uvaljanu i uređenu posteljicu. Planiranje i poravnjanje eventualnih neravnina na temeljnom tlu, dobava i ugradnja geotekstila kvalitete i klasifikacije prema OTU.
Geotekstil tip 300 g/m2</t>
  </si>
  <si>
    <t xml:space="preserve">Dobava i ugradnja materijala od polipropilenskih rezanih vlakana za armiranje asfalta ''Pavemat'' na spoju postojećeg i novog kolnika u širini od 1,00 m, kako bi se spriječilo reflektiranje pukotina na površinu asfalta. Težina materijala treba biti 140g/m2, debljina 1,1 mm, zatezna čvrstoža 7 kN/m, točka topljenja ne niža od 165°C. Pričvršćivanje na podlogu izvesti prema uputama proizvođača. </t>
  </si>
  <si>
    <t>MANIPULATIVNE POVRŠINE</t>
  </si>
  <si>
    <t>UKUPNO MANIPULATIVNE POVRŠINE</t>
  </si>
  <si>
    <t xml:space="preserve">Izvedba proboja </t>
  </si>
  <si>
    <t>Nabava i dobava potrebnog materijala i montaža temeljnog razvoda oborinske kanalizacije iz PVC cijevi koje se ukopavaju u zemlju. Cijevi se zasipavaju pijeskom. Potreban iskop zemlje kao i i zasipavanje pijeskom obračunato je u stavci zemljanih radova. Spojeve vertikala i horizontala oborinske kanalizacije izvesti sa svim potrebnim fazonskim komadim i prema pravilima struke. Obračun radova je po m1 cijevi sa svim potrebnim fazonskim komadima.</t>
  </si>
  <si>
    <t>Iskop i uklanjanje postojećih betonskih montažnih rubnjaka</t>
  </si>
  <si>
    <t>Armiranje asfalta ''Pavemat''</t>
  </si>
  <si>
    <t>Izrada nosivog sloja od AC 22 base, d= 7cm</t>
  </si>
  <si>
    <t>Izrada nosivog sloja od AC 11 surf, d=5cm</t>
  </si>
  <si>
    <t>h</t>
  </si>
  <si>
    <t>Zarezivanje, uklanjanje asfaltnog i betonskog zastora</t>
  </si>
  <si>
    <t>Obračun po m'  - zarezivanje</t>
  </si>
  <si>
    <t>Obračun po m3 - uklanjanje</t>
  </si>
  <si>
    <t>Ugradnja geotekstila</t>
  </si>
  <si>
    <t>Izvedba proboja i štemanja pri spajanju cijevi  kanalizacije. Obračun po satu rada.</t>
  </si>
  <si>
    <t>Umivaonik</t>
  </si>
  <si>
    <t>Pisoar i wc školjka</t>
  </si>
  <si>
    <t>Izrada tamponskog sloja sa drobljenim kamenim materijalom granulacije 0/32. Debljina sloja uvaljanog i nabijenog kamenog materijala prosječno 30 cm, uvaljanost minimalno MS-50 MN/m2, odnosno prema statičkom proračunu.</t>
  </si>
  <si>
    <t>Strojno skidanje humusa ispod građevine</t>
  </si>
  <si>
    <t xml:space="preserve">Skidanje sloja humusa i slabo nosivog tla minimalne debljine 20,00 cm. Iskopani materijal deponirati na parceli za naknadna nasipanja. </t>
  </si>
  <si>
    <t>Strojni iskop tla C ktg. do dubine 1,50 m za temeljne stope.  Iskopani materijal deponirati na parceli. Obračun po m3.</t>
  </si>
  <si>
    <t>Strojni iskop tla C ktg. do dubine 0,50 m za temeljne grede. U cijenu uključeno planiranje dna temelja sa odstupanjem do 2 cm. Širina traka 50 cm. Iskopani materijal deponirati na parceli.</t>
  </si>
  <si>
    <t>Strojni iskop tla C ktg. do dubine 0,50m za temelje objekta. U cijenu uključeno planiranje dna temelja sa odstupanjem do 2 cm. Širina traka traka 90 cm. Iskopani materijal deponirati na parceli.</t>
  </si>
  <si>
    <t>Strojni iskop kamenog materijala</t>
  </si>
  <si>
    <t>Strojni iskop kamenog materijal na mjestima prolaza instalacija do dubine 50 cm. Cijena obuhvaća iskop, utovar, odvoz i istovar na deponiju udaljenosti do 15 km.</t>
  </si>
  <si>
    <t>Zatrpavanje zemljom oko temeljnih stopa i trakastih temelja</t>
  </si>
  <si>
    <t>Nasip kamenog materijala ispod objekta</t>
  </si>
  <si>
    <t>Izvedba podložnog betona ispod AB ploče</t>
  </si>
  <si>
    <t xml:space="preserve">Izvedba AB temelja i temeljnih čašica ispod stupova </t>
  </si>
  <si>
    <t xml:space="preserve"> - beton</t>
  </si>
  <si>
    <t xml:space="preserve"> - oplata</t>
  </si>
  <si>
    <t xml:space="preserve"> - armatura</t>
  </si>
  <si>
    <t xml:space="preserve">Izvedba AB stropne ploče prizemlja </t>
  </si>
  <si>
    <t>Izvedba pune armiranobetonske stropne ploče debljine 18 cm, prema statičkog proračunu i nacrtima, betonom C 30/37. Nabava, dobava, sječenje, savijanje i postavljanje armature prema statičkom proračunu.</t>
  </si>
  <si>
    <t xml:space="preserve">AB nadtemelji, C 30/37 </t>
  </si>
  <si>
    <t xml:space="preserve">Izvedba armirano betonske temeljne grede u zemlji i dvostranoj oplati prema statičkom proračunu i nacrtima, iz betona C 30/37.  Dobava, sječenje, savijanje i postava armature prema statičkom proračunu. </t>
  </si>
  <si>
    <t>Izvedba armirano betonskih temelja u zemlji i dvostranoj oplati prema statičkom proračunu i nacrtima, iz betona C 30/37.  Dobava, sječenje, savijanje i postava armature prema statičkom proračunu.</t>
  </si>
  <si>
    <t xml:space="preserve">AB temeljne trake, C 30/37 </t>
  </si>
  <si>
    <t>Izvedba armirano betonske temeljne trake u zemlji i dvostranoj oplati prema statičkom proračunu i nacrtima, iz betona C 30/37.  Dobava, sječenje, savijanje i postava armature prema statičkom proračunu.</t>
  </si>
  <si>
    <t>AB grede C 30/37</t>
  </si>
  <si>
    <t xml:space="preserve">Izvedba armirano betonskih nadvoja, dimenzija 20x25 cm, i 15x20 cm, betonom C 25/30, u dvostranoj glatkoj oplati. Nabava, dobava, sječenje, savijanje i postava armature prema planovima savijanja armature i statičkom proračunu. </t>
  </si>
  <si>
    <t>AB nadvoji, C 25/30</t>
  </si>
  <si>
    <t>AB horizontalni serklaži, C 25/30</t>
  </si>
  <si>
    <t>AB vertikalni serklaži, C 25/30</t>
  </si>
  <si>
    <t>AB monolitni stupovi, C 30/37</t>
  </si>
  <si>
    <t>Izvedba armiranobetonskih greda dimenzija prema statičkom proračunu. AB grede se izvode u glatkoj oplati betonom C 30/37. Nabava, dobava, sječenje, savijanje i ugradnja armature prema statičkom proračunu.</t>
  </si>
  <si>
    <t>Izvedba armirano betonskih horizontalnih serklaža, dimenzija 25x20 cm i 20x20cm, betonom C 25/30, u dvostranoj glatkoj oplati. Nabava, dobava, sječenje, savijanje i postava armature prema planovima savijanja armature i statičkom proračunu.</t>
  </si>
  <si>
    <t>Izvedba armirano betonskih vertikalnih serklaža, dimenzija 25x25 cm, betonom C 25/30, u glatkoj oplati. Nabava, dobava, sječenje, savijanje i postava armature prema planovima savijanja armature i statičkom proračunu.</t>
  </si>
  <si>
    <t>Izvedba armirano betonskih stupova, dimenzija 30x30 cm, betonom C 30/37, u dvostranoj glatkoj oplati. Nabava, dobava, sječenje, savijanje i postava armature prema planovima savijanja armature i statičkom proračunu.</t>
  </si>
  <si>
    <t>AB dvokrako stubište, C 30/37</t>
  </si>
  <si>
    <t>Izvedba armirano betonskih stubišta, betonom C 30/37, u glatkoj oplati. Nabava, dobava, sječenje, savijanje i postava armature prema planovima savijanja armature i statičkom proračunu.</t>
  </si>
  <si>
    <t xml:space="preserve"> - beton </t>
  </si>
  <si>
    <t>AB zidovi stubišta, C 30/37</t>
  </si>
  <si>
    <t>Izvedba armirano betonskih monolitnih zidova stubišta, betonom C 30/37, u dvostranoj glatkoj oplati. Nabava, dobava, sječenje, savijanje i postava armature prema planovima savijanja armature i statičkom proračunu.</t>
  </si>
  <si>
    <t>Zidanje nosivih zidova, d = 25,0cm</t>
  </si>
  <si>
    <t>Zidanje pregradnih zidova, d = 15 cm</t>
  </si>
  <si>
    <t>Zidanje unutarnjih zidova u hali modularnom blok opekom debljine d=25cm u produžno-cementnom mortu. Visina zida do 6,50 m</t>
  </si>
  <si>
    <t>Zidanje pregradnih zidova plinobetonskim blokovima debljine d=10 cm u produžno-cementnom mortu. Visina zidova do 3,50 m. U cijenu uračunat sav potreban materijal i rad.</t>
  </si>
  <si>
    <t>Zidanje pregradnih zidova plinobetonskim blokovima debljine d=15 cm u produžno-cementnom mortu. Visina zida do 3,50 m. U cijenu uračunat sav potreban materijal i rad.</t>
  </si>
  <si>
    <t>Strojno žbukanje unutarnjih zidova i stropova.
Temelj žbuke: glineni blok, plinobetonski blok i beton (serklaži i sl.). Žbuka tvornički pripremljena, izvedena u potpunosti po uputama i tehnologiji odabranog proizvođača. Uključivo prethodno čišćenje i ispuhivanje ploha i reški, vlaženje ploha vodom te prskanje cem. mlijekom. Visina rada do 3 m. Prije rada obvezno konzultirati izvođače svih instalacija glede eventualne izvedbe instalacija u debljini žbuke. Bez obzira na oblik i veličinu plohe. Visina zida do 3,50 m.
Debljina: 15 mm</t>
  </si>
  <si>
    <t>Strojno žbukanje unutarnjih zidova i stropova.
Temelj žbuke: glineni  blok, plinobetonski blok i beton (serklaži i sl.). Žbuka tvornički pripremljena, izvedena u potpunosti po uputama i tehnologiji odabranog proizvođača. Uključivo prethodno čišćenje i ispuhivanje ploha i reški, vlaženje ploha vodom te prskanje cem. mlijekom. Visina rada do 3 m. Prije rada obvezno konzultirati izvođače svih instalacija glede eventualne izvedbe instalacija u debljini žbuke. Bez obzira na oblik i veličinu plohe. Visina zida do 7,00 m
Debljina: 15 mm</t>
  </si>
  <si>
    <t>Prostorije uredskih prostorija zgrade. Estrih se izvodi na izolacijskom sloju podnog grijanja.
Polaganje poda ukupno 50 mm, sastoji se od: 
Estrih: cementnih estrih kao vezni estrih, bez prašine d = 50 mm, uključujući zaribavanje za izravnanje.
Estrih armirati vlaknima.
U cijenu uračunata dilatacijska traka.</t>
  </si>
  <si>
    <t xml:space="preserve">Zidne keramičke pločice </t>
  </si>
  <si>
    <t xml:space="preserve">Dobava i ugradnja zidnih pločica u sanitarne prostore i prostore garderobe u punoj visini zidova, u čajnim kuhinjama keramičke pločice se lijepe do visine 1,60 m na dijelu zida na kojem su predviđeni kuhinjski elementi. Lijepljenje fleksibilnim ljepilom na pripremljenu podlogu. Odabir pločica uskladiti s investitorom. </t>
  </si>
  <si>
    <t>Podne keramičke pločice - unutarnje</t>
  </si>
  <si>
    <t xml:space="preserve">Dobava i ugradnja unutarnjih keramičkih podnih pločica u uredskim i sanitarnim prostorijama. Lijepljenje fleksibilnim ljepilom na pripremljenu podlogu. Odabir pločica uskladiti s investitorom. </t>
  </si>
  <si>
    <t>Dobava i ugradnja vanjskih keramičkih podnih pločica na ulaznom podestu. Lijepljenje fleksibilnim ljepilom na pripremljenu podlogu. Odabir pločica uskladiti s investitorom.</t>
  </si>
  <si>
    <t>Izrada nasipa kamenim materijalom ispod površine objekta. Visina nasipa do 60 cm. Nasipati drobljenim kamenim materijalom granulacije 0/60. Svaki sloj nasipa mora se sabiti u punoj širini odgovarajućim sredstvima za zbijanje. Komprimiranje slojeva nasipa treba izvršiti tako da se postigne stupanj zbijenosti u odnosu na standardan Proctorov postupak min. Sz= 95-100%, ovisno o visini projektiranog nasipa i položaja ugrađenog sloja u nasipu, odnosno modul stišljivosti metodom kružne ploče promjera 30 cm min. Ms= 40 MN/m2.</t>
  </si>
  <si>
    <t>Podne keramičke pločic - vanjske</t>
  </si>
  <si>
    <t>Postava slobodnopoložene polizocijanuratne pjene XPS debljine 8 cm. Postava ploča na hidroizolaciju ispod AB podne ploče.</t>
  </si>
  <si>
    <t>Izrada i montaža opšava sljemena</t>
  </si>
  <si>
    <t>Izrada i montaža spoja kosine krova s atikom</t>
  </si>
  <si>
    <t>Izrada i montaža horizontalnih oluka</t>
  </si>
  <si>
    <t>Izrada i montaža vertikalnih oluka</t>
  </si>
  <si>
    <t>Dobava, izrada i montaža vertikalnih oluka pravokutnog presjeka koji se izvodi iz čeličnog plastificiranog lima debljine 0,60 mm u boji prema RAL-u fasadnih panela prema uputstvima i detaljima proizvođača. U cijenu uključeni svi potrebni nosači vertikalnih oluka kao i sav spojni i brtveni materijal.</t>
  </si>
  <si>
    <t>Dobava i montaža donjeg početnog opšava panela</t>
  </si>
  <si>
    <t xml:space="preserve">Dobava i montaža standardnog donjeg početnog opšava za horizontalnu postavu fasadnih termoizolacijskih panela sa svim spojnim i brtvenim materijalom prema detaljima i uputstvima proizvođača. Obračun prema stvarno izvedenim količinama. </t>
  </si>
  <si>
    <t>Dobava i montaža opšava atike</t>
  </si>
  <si>
    <t>Dobava i montaža opšava atike na krovu koji se izvodi od čeličnog plastificiranog lima debljine 0,60 mm u boji po RAL-u fasadnih panela, uključivo sav spojni i brtveni materijal a sve prema uputstvima proizvođača. Obračun prema stvarno izvedenim količinama</t>
  </si>
  <si>
    <t>Izvedba sustava toplinske izolacije sokla objekta od ekstrudiranog polistirena (XPS-a), debljine 8,00 cm. U cijenu je potrebno uračunati dobavu materijala, te toplinsku izolaciju podnožja fasade prema uputama proizvođača. Faze izvođenja: Ploče se lijepe na sloj vertikalne hidroizolacije s minimalnom visinom 20cm iznad nivoa terena pomoću poliuretanske pjene te se mehanički pričvršćuju pričvrsnicama u zoni iznad hidroizolacije. Na rebraste Ultragrip ploče nanosi se prvi sloj tzv. WDVS ljepila za povezane sustave vanjske toplinske izolacije u sloju od 2mm u koji se utapa certificirana mrežica od staklenih vlakana, alkalno otporna. Zatim slijedi drugi izravnavajući sloj ljepila 2,00 mm te sušenje čitavog armirajućeg sloja minimalno 5 dana u normiranim uvjetima. Nakon propisanog sušenja nanosi se pretpremaz za poboljšanje prionljivosti, te završna vodootporna mozaična (polimerna) žbuka. U cijenu uključen sav potreban materijal i rad.</t>
  </si>
  <si>
    <t xml:space="preserve"> - XPS 8,00 cm</t>
  </si>
  <si>
    <t>Montaža kranske staze</t>
  </si>
  <si>
    <t>Nabava, dobava i montaža kranske staze sa niveliranjem i konačnim podljevanjem. Kranske staze se izvode od čeličnih profila HEA 300 (88,30 kg/m1). U cijenu uračunat sav potreban rad i materijal za potpuno postavljanje šine.</t>
  </si>
  <si>
    <t>GIPSKARTONSKI RADOVI</t>
  </si>
  <si>
    <t>UKUPNO GIPSKARTONSKI RADOVI</t>
  </si>
  <si>
    <t xml:space="preserve"> - prizemlje</t>
  </si>
  <si>
    <t xml:space="preserve"> - kat</t>
  </si>
  <si>
    <t>Izvedba "spuštenog" stropa gipskartonskim pločama</t>
  </si>
  <si>
    <t xml:space="preserve">Nabava, dobava i montaža "spuštenog" stropa gipskartonskim pločama sa postavaljanjem potkonstrukcije. Bandažiranje spojeva ploča plastičnom mrežicom, zapunjavanje spojnih fuga glet masom, izrada spojne fuge gipskartonske ploče sa zidom, fugiranje iste akrilnim bijelim kitom i svim ostalim potrebnim radnjama. Spušteni strop se izvodi na visini 3,00 m u prizemlju i 3,11 m na katu, mjereno od kote AB ploče. U cijenu uključene sve potrebne predradnje, materijal i rad.   </t>
  </si>
  <si>
    <t>Razbijanje i uklanjanje asfaltnog zastora pješačke staze i ceste sa iskopom kolničke konstrukcije parkirališnih i manipulativnih površina. Pretpostavljena debljina slojeva 40 cm. Stavka uključuje utovar šute u prijevozno sredstvo i odvoz na odlagalište koje zbrinjava građevinski otpad.</t>
  </si>
  <si>
    <t>Iskop humusa</t>
  </si>
  <si>
    <t>Strojni iskop humusa u sloju minimalne debljine 20,00 cm. Odlaganje iskopanog materijala na parceli na deponiju određenom od strane Investitora. Iskopani humus će se koristiti pri nasipanjima. Cijenom je obuhvaćen iskop, svi transporti i potrebni radovi do potpunog završetka radova</t>
  </si>
  <si>
    <t xml:space="preserve"> - pješaka staza</t>
  </si>
  <si>
    <t xml:space="preserve"> - cesta</t>
  </si>
  <si>
    <t>Izrada tamponskog sloja prometnice i parkirališta</t>
  </si>
  <si>
    <t>Izrada tamponskog sloja ispod pješčkih staza</t>
  </si>
  <si>
    <t>Izrada nosivog sloja od mehanički zbijenog zrnatog kamenog materijala na mjestu budućih pješačkih staza na parceli. Debljina sloja je 20 cm. Za izradu se koristi drobljeni kameni materijal ili mješavina sastavljena od frakcija 16-32 mm. Svaki od ovih materijala mora zadovoljiti određene zahtjeve prema odredbama standarda. Ovaj sloj ugrađuje se tek kada je nadzorni inženjer pregledao i primio posteljicu. Rad obuhvaća dobavu i ugradnju zrnastog kamenog materijala u nosivi sloj kolničke konstrukcije. Zahtjevi kvalitete su: stupanj zbijenosti u odnosu na modificirani Proctor:Sz &gt; 100% i modul stišljivosti mjeren kružnom pločom Ms&gt;20MN/m2. Radove izvesti u skladu sa O.T.U.I 5-01. Rad obuhvaća dobavu materijala, razastiranje, planiranje i zbijanje.</t>
  </si>
  <si>
    <t>Izrada nosivog sloja od mehanički zbijenog zrnatog kamenog materijala na mjestu budućih parkirališta i prometnice na parceli. Debljina sloja je 50 cm. Za izradu se koristi drobljeni kameni materijal ili mješavina sastavljena od više frakcija. Svaki od ovih materijala mora zadovoljiti određene zahtjeve prema odredbama standarda. Ovaj sloj ugrađuje se tek kada je nadzorni inženjer pregledao i primio posteljicu. Rad obuhvaća dobavu i ugradnju zrnastog kamenog materijala u nosivi sloj kolničke konstrukcije. Zahtjevi kvalitete su: stupanj zbijenosti u odnosu na modificirani Proctor:Sz &gt; 100% i modul stišljivosti mjeren kružnom pločom Ms&gt;40MN/m2. Radove izvesti u skladu sa O.T.U.I 5-01. Rad obuhvaća dobavu materijala, razastiranje, planiranje i zbijanje.</t>
  </si>
  <si>
    <t>Ugradnja betonskih montažnih rubnjaka - cestovni rubnjaci</t>
  </si>
  <si>
    <t>Ugradnja betonskih montažnih rubnjaka - pješački rubnjaci</t>
  </si>
  <si>
    <t>Dobava i montaža linijske odvodnje oborinske vode</t>
  </si>
  <si>
    <t>Nabava, dobava i montaža monolitne izvedebe za linijsku odvodnju oborinskih voda po sistemu ACO DRAIN - MONOBLOCK KANAL RD 200 ili jednakovrijedan. Kanal je jednodijelna lijevana konstrukcija izrađena od polimerbetona, nosivosti za razred opterećenja C 250 prema DIN EN 1433. Brtvljenje mora biti prema normi DIN EN 1433. Kanal je u prirodnoj boji polimerbetona. Kanal se izvodi polaganjem na betonsku podlogu klase C 12/15 debljine sloja 15 cm, bočno kanal založiti betono. Cijena obuhvaća sav potreban rad, materijal i pribor za montažu do potpune funkcionalnosti.</t>
  </si>
  <si>
    <t>Sabirnik oborinske odvodnje</t>
  </si>
  <si>
    <t>Nabava, dobava i montaža jednodijelnog sabirnika s izljevom DN 150 po sistemu ACO DRAIN - MONOBLOCK KANAL RD 200 ili jednakovrijedan. Sabirnik je izrađen kao jednodijelna lijevana konstrukcija iz polimerbetona, nosivost za razred opterećenja C 250 prema DIN EN 1433. Brtvljenje mora biti prema DIN EN 1433. Sabirnik je  prirodnoj boji polimerbetona. Sabirnik se izvodi polaganjem na betonsku podlogu klase C12/15 debljine sloja 15 cm, bočno sabirnik založiti betonom. Cijena obuhvaća sav potreban rad, materijal i pribor za montažu do potpune funkcionalnosti.</t>
  </si>
  <si>
    <t>Separator naftnih derivata</t>
  </si>
  <si>
    <t>Nabava, dobava i ugradnja separatora lakih tekućina ACO OLEOPASS P NS10/50 ST1000 iz centrifugalno lijevanog polietilena s mimotokom (bypassom) i sličan. Separator mora biti konstruiran, izrađen i testiran prema HRN EN 858, nazivne veličine NS 10/50 (protok kroz separator / ukupni protok). Učinkovitost separatora mora zadovoljiti klasu I - lakih tekućina u izlaznoj vodi do 5 mg/l. Separator mora biti siguran od djelovanja sila uzgona do visine podzemne vode najmanje 1 m ispod poklopca separatora (bez dodatnog betoniranja). Separator mora imati koalescentni filtar koji se treba moći višekratno koristiti, a za potrebe čišćenja i održavanja jednostavno izvaditi. Separator mora imati sigurnosni plovak tariran na spec. težinu lakih tekućina kao osiguranje od nekontroliranog odljeva istih iz separatora. Unutarnji elementi separatora trebaju biti izrađeni iz PEHD-a. Za ugradnju separatora ne smije se koristiti dodatno betoniranje (statička svojstva mora osiguravati samo tijelo separatora). Pristup u separator mora biti u skladu s HRN EN 476. Separator mora imati integriranu taložnicu minimalne zapremnine 1000 litara dok sveukupni volumen ne smije biti veći od 1700 lit. Uljev i izljev separatora moraju biti DN 250, utični spoj s kliznom brtvom prema HRN EN 1401. Dubina uljevne cijevi mjereno od kote poklopca do kote dna cijevi uljeva treba biti T= 1,2 m (točnu dubinu treba definirati prije naručivanja separatora). Separator se treba isporučivati s poklopcem u skladu s HRN EN 124 klase nosivosti A15, svijetlog otvora promjera 600 mm s natpisom separator.</t>
  </si>
  <si>
    <t xml:space="preserve"> - nasipavanje ispod temelja stupova</t>
  </si>
  <si>
    <t xml:space="preserve"> - nasipavanje ispod temeljnih traka i greda</t>
  </si>
  <si>
    <t xml:space="preserve"> - nasipavanje ispod AB ploče</t>
  </si>
  <si>
    <t>Nabava, dobava  i montaža umivaonika  zajedno sa  jednoručnom TH mješalicom za vodu i sa sa pripadajućim odvodnim sifonom.  Boja i vrsta po izboru investitora.</t>
  </si>
  <si>
    <t>Nasip šljunka uz objekt</t>
  </si>
  <si>
    <t>Nabava, dobava i ugradnja riječnog zaobljenog šljunka granulacije 0-50 mm uz objekt hale prema nacrtu u debljini sloja 20,00 cm. U cijenu uključen sav potreban rad.</t>
  </si>
  <si>
    <t>Panelna ograda</t>
  </si>
  <si>
    <t xml:space="preserve"> - beton za temelje</t>
  </si>
  <si>
    <t xml:space="preserve"> - automatizirana klizna kapija</t>
  </si>
  <si>
    <t xml:space="preserve"> - panelna ograda</t>
  </si>
  <si>
    <t>Nabava, dobava i ugradnja panelne žičane ograde. Ograda se postavlja na prethodno izvedeni trakasti temelj koji viri 20 cm od razine terena. Temelj se izvodi do dubine 50 cm ispod razine zaravnatog terena osim na mjestima stupova kapije gdje se izvode stope stupova 60x60x60 cm. Zemlju iz iskopa deponirati na gradilištu radi korištenja pri nasipanjima. Temelj ograde se izvodi betonom C20/25 u dvostranoj oplati i armira se minimalnom armaturom ( mreža Q131). Paneli se učvršćuju nehrđajućim fiksnim spojnim elementima koji se isporučuju u istoj boji kao i stupovi. Paneli su izvedeni od pocinčane žice promjera 4-5 mm. Stupovi su pocinčani s vanjske i unutarnje strane. Nakon nanošenja sloja ljepila, stupovi se plastificiraju. Stupovi se isporučuju u kompletu s plastičnim zaštitinim kapicama. Na mjestima kolnih ulaza na parcelu izvode se dvoja automatizirana metalna samonosiva klizna kapija. Krila kapije su izrađena od pravokutnih čeličnih cijevi 60x60x3 mm i poprečnih 60x40x3 mm, bojana 2x temeljnom završnom bojom u RAL-u po izboru Investitora. Krilo dimenzija 9000 x 2000 mm. U cijenu uključen sav potreban materija i rad do potpune gotovosti ograde.</t>
  </si>
  <si>
    <t>Vodomjerno okno i kombinirani vodomjer</t>
  </si>
  <si>
    <t>Nabava i dobava potrebnog materijala za izradu vodomjernog okna.Okno se se izvodi prema nacrtima i proračunima iz nacrta. U cijenu uračunat sav potreban rad i materijal za dovršenje okna. Vodonepropustan beton, oplata, penjalice, kinete, ljevano željezni poklopac nosivosti 400 kN. Potreban iskop zemlje obračunat je u stavci zemljanih radova. U cijenu uključena i dobava i montaža kombiniranog vodomjera. Sve u skladu s pravilima struke i uvjetima distributera. U cijenu uračunato i baždarenje uređaja od strane ovlaštene osobe.</t>
  </si>
  <si>
    <t>Izrada nasipa zemljanim materijalom</t>
  </si>
  <si>
    <t>Nabav, dobava i ugradnja zemlje u zemljani nasip na parceli prema nacrtima iz projekta. Zemlja za nasip se korisiti iz iskopa i nabavlja iz pozajmišta. Rad obuhvaća nasipanje, razastiranje, prema potrebi vlaženje ili sušenje, te planiranje materijala u nasipu prema dimenzijama i nagibima danim u projektu, kao i zbijanje prema OTU. Slojeve nasipa je potrebno izvoditi u debljinama 30 - 50 cm te zbijati ježevima, glatkim valjcima na kotačima s gumama i vibropločama. Prije ugradnje materijala, materijal se mora ispitati i zadovoljiti uvjete iz OTU. Nasipni materijal se nanosi na uređeno tlo ili prethodni sloj nasipa tek nakon što nadzorni inženjer preuzme temeljno tlo ili prethodni nasipni sloj. Zahtjevi kvalitete su: stupanj zbijenosti u odnosu na standardni Proctor: Sz&gt;100% i modul stišljivosti mjeren kružnom pločom Ms&gt; 25 MN/m2. Po završetku nasipa dotjeruju se i obrađuju njegovi pokosi.</t>
  </si>
  <si>
    <t>Zaštitna čelična cijev</t>
  </si>
  <si>
    <t>Transport i ugradnja betonskih montažnih cestovnih rubnjaka18/24/100cm. Rubnjaci se se polažu u betonsku podlogu od C 12/15 u količini od 0,08m3/m. Radove izvesti u skladu sa OTU 3-04.7.1.Betonski rubnjaci moraju zadovoljiti sve uvjete prema HRN EN 1340. Ponuditelj je dužan prilikom dostavljanja ponude dostaviti izjavu o sukladnosti s navedenom normom. Obračun po m' postavljenog rubnjaka. U količinu i cijenu uključeno i postavljanje rubnjaka na javnoj prometnici uklonjenih prilikom iskopa.</t>
  </si>
  <si>
    <t>Transport i ugradnja betonskih montažnih pješačkih rubnjaka 8/20/100cm. Rubnjaci se se polažu u betonsku podlogu od C 12/15 u količini od 0,08m3/m. Radove izvesti u skladu sa OTU 3-04.7.1.Betonski rubnjaci moraju zadovoljiti sve uvjete prema HRN EN 1340. Ponuditelj je dužan prilikom dostavljanja ponude dostaviti izjavu o sukladnosti s navedenom normom. Obračun po m' postavljenog rubnjaka. U količini i cijenu uključeno i postavljanje rubnjaka na pješačkoj stazi uklonjenih prilikom iskopa.</t>
  </si>
  <si>
    <t>Izrada nosivog sloja od AC 22 base debljine 7 cm. Konstrukciju izvesti prema detaljima i kotama danim projektom. Radove izvesti u skladu sa OTU 5-04.2.5.1. U cijenu i količinu uključena i sanacija javnog kolinika uklonjenog pri iskopu.</t>
  </si>
  <si>
    <t>Izrada nosivog sloja od AC 11 surf debljine 5 cm. Konstrukciju izvesti prema detaljima i kotama danim projektom. Radove izvesti u skladu sa OTU 5-04.2.5.1. U cijenu i količinu uključena i sanacija javnog kolnika uklonjenog pri iskopu.</t>
  </si>
  <si>
    <t>Toplinska izolacija sokla</t>
  </si>
  <si>
    <t xml:space="preserve"> - EPS 8,00 cm</t>
  </si>
  <si>
    <t>Zatrpavanje rovova instalacija</t>
  </si>
  <si>
    <t>Zatrpavanje rovova instalacija nakon položenih i ispitanih vodovodnih i kanalizacijskih instalacija u slojevima s nabijanjem do potrebne zbijenosti. Pijesak se razastire u sloju od 30 cm. Preostali dio se zatrpava zemljom iz iskopa.</t>
  </si>
  <si>
    <t xml:space="preserve"> - zatrpavanje zemljom</t>
  </si>
  <si>
    <t>Stubišna ograda</t>
  </si>
  <si>
    <t xml:space="preserve"> - 300/300</t>
  </si>
  <si>
    <t>Unutarnja rolo vrata</t>
  </si>
  <si>
    <t>Nabava, dobava i izvedba toplinske izolacije AB glavnog nosača EPS-om debljine 8,00 cm. U cijenu uključen sav potreban materijal, rad, skela i potrebne predradnje do potpune gotovosti.</t>
  </si>
  <si>
    <t>Nabava, dobava i ugradnja unutarnje ograde od inox nosača sa ispunom  kaljenim laminiranim staklom. U cijenu uključen sav potreban materijal i rad do potpune gotovosti ograde.</t>
  </si>
  <si>
    <t>Slivnici</t>
  </si>
  <si>
    <t>Nabava, dobava i montaža slivnika od montažnih tvornički pripravljenih elemenata kružnog presjeka. Montaža slivnika prema uputama proizvođača. Slivnici se postavljaju na pripremljenu podlogu prema detaljima iz projekta. Priključak direktno na cijev oborinske kanalizacije sa spojnim cijevima promjera 160 mm. Na montirani slivnik treba ugraditi slivnu rešetku s okvirom dimenzija 400x400 mm, nosivosti 25 Mp. Obračun radova po komadu propisno ugrađenog i preuzetog slivnika zajedno sa slivničkom rešetkom.</t>
  </si>
  <si>
    <t>Iskolčenje građevine</t>
  </si>
  <si>
    <t xml:space="preserve">Iskolčenje građevine, kolnog prilaza od strane ovlaštenog geodeta. Zapisnik o iskolčenim točkama predaju se izvođaču radova. Stavka obuhvaća prvo iskolčenje građevine, osiguranje točaka, te sva ostala mjerenje kojima se podaci sa projekta prenose na teren/vertikalno i horizontalno/, te obnavljanje i održavanje iskolčenih oznaka na terenu za sve vrijeme gradnje. 
</t>
  </si>
  <si>
    <t xml:space="preserve"> - prvo iskolčenje </t>
  </si>
  <si>
    <t xml:space="preserve"> - održavanje točaka </t>
  </si>
  <si>
    <t>Čišćenje gradilišta</t>
  </si>
  <si>
    <t>Nabava, dobava i ugradnja unutarnjih rolo vrata. Sve komplet s okovom.</t>
  </si>
  <si>
    <t xml:space="preserve">Završno čišćenje gradilita i parcele, utovar i odvoz opreme i otpada nakon dovršetka svih radova. </t>
  </si>
  <si>
    <t xml:space="preserve">Dobava i ugradnja PVC prozora </t>
  </si>
  <si>
    <t xml:space="preserve"> - 300/200</t>
  </si>
  <si>
    <t xml:space="preserve"> - 200/200</t>
  </si>
  <si>
    <t xml:space="preserve"> - 100/200</t>
  </si>
  <si>
    <t xml:space="preserve"> - vanjska vrata s neprovidnim vratnim krilom</t>
  </si>
  <si>
    <t>Dobava i ugradnja jednokrilnog  i dvokrilnog otklopno zaokretnog prozora. Doprozornik i prozorsko krilo izrađeni od PVC višekomornih profila u boji po odabiru Investitora. Sve komplet s okovom, vanjskim i unutrašnjim klupčicama. Trostruko izo staklo 4+14+4+14+4 sa LOW-E staklom i ispunjeno plemenitim plinom. Koeficijent prolaska topline Uw= 0,80 W/m2K ili niži.</t>
  </si>
  <si>
    <t xml:space="preserve"> - prozor 150/200</t>
  </si>
  <si>
    <t xml:space="preserve"> - 60/60</t>
  </si>
  <si>
    <t>Nabava, dobava i ugradnja fasadnih fiksnih brisoleji s podesivim kutem zakretanja. Lamele su izrađene od ekstrudiranog aluminija debljine profila približno 1,6 mm. U cijenu uključeni i aluminijski nosači brisoleja te sav potreban rad i materijal do potpune funkcionalnosti.</t>
  </si>
  <si>
    <t xml:space="preserve">Dobava i ugradnja fasadnih brisoleji </t>
  </si>
  <si>
    <t>Dobava i montaža nadstrešnica nad ulazom</t>
  </si>
  <si>
    <t>Nabava, dobava i montaža nadstrešnica nad ulazom. Nadstrešnice se izrađuju od inox konzolnih profila sa pokrovom punim prozirnim polikarbonatnim pločama nad pješačkim ulazima i pokrov trapeznim limenim pločama nad teretnim ulazom u halu. U cijenu uključen sav potreban materijal i rad do potpune funkcionalnosti nadstrešnice.</t>
  </si>
  <si>
    <t xml:space="preserve"> - nadstrešnica 250 x 100 cm (pokrov polikarnonat)</t>
  </si>
  <si>
    <t xml:space="preserve"> - nadstrešnica 450 x 150 cm (pokrov polikarbonat)</t>
  </si>
  <si>
    <t xml:space="preserve"> - nadstrešnica 740 x 150 cm (pokrov trapezni lim)</t>
  </si>
  <si>
    <t>PROMETNA SIGNALIZACIJA</t>
  </si>
  <si>
    <t>Horizontalna signalizacija</t>
  </si>
  <si>
    <t>Izrada uzdužnih, poprečnih i ostalih oznaka na kolniku prema situaciji signalizacije, a u skladu s pravilnicima, hrvatskim normama i OTU. U cijenu uključeno čišćenje kolnika neposredno prije izrade oznake, predmarkiranje, nabava i prijevoz materijala, sav rad, pribor i oprema za izradu oznake, prethodna dopuštenja te svi potrebni atesti i tekuća kontrola kvalitete. Obračun se vrši po m1, m2 ili komadu gotove oznake.</t>
  </si>
  <si>
    <t xml:space="preserve"> - razdjelna puna crta na parkiralištu, š=12,00 cm</t>
  </si>
  <si>
    <t>UKUPNO PROMETNA SIGNALIZACIJA</t>
  </si>
  <si>
    <t>Vertikalna signalizacija</t>
  </si>
  <si>
    <t>Nabava, dobava i postavljanje prometnih znakova prema situaciji prometne signalizacije, a u skladu s pravilnicima, normama i OTU. Sav rad i materijal moraju odgovarati zahtjevima i tehničkim uvjetima iz "Pravilnika" te OTU. Rad obuhvaća iskop za temelje, betoniranje temelja, nabava i ugradnja stupova te znakova i to do potpunog dovršenja ugradnje znaka.</t>
  </si>
  <si>
    <t xml:space="preserve"> - znak B-02</t>
  </si>
  <si>
    <t>KONTROLA IZVEDBE</t>
  </si>
  <si>
    <t>Kontrola izvedbe</t>
  </si>
  <si>
    <t>Troškovi ispitivanja materijala, uzimanje uzoraka, laboratorijska obrada s izdavanjem odgovarajućih dokumenata o kvaliteti, te ispitivanje svih ugrađenih slojeva nasipa i kolničke konstrukcije. Ispitivanje se vrši prema programu kontrole i kakvoće radova. Kompletan materijal kao dokaz kvalitete izvedenih radova i ugrađenog materijala treba činiti:</t>
  </si>
  <si>
    <t>a) odgovarajući dokaz kvalitete za sve ugrađene materijale i elemente</t>
  </si>
  <si>
    <t>b) izvještaj o tekućim ispitivanjima</t>
  </si>
  <si>
    <t>c) izvještaj o kontrolnim ispitivanjima</t>
  </si>
  <si>
    <t>Obračun po izvršenom ispitivanju</t>
  </si>
  <si>
    <t>UKUPNO KONTROLA IZVEDBE</t>
  </si>
  <si>
    <t xml:space="preserve"> - PEHD DN15 (1/2")</t>
  </si>
  <si>
    <t xml:space="preserve"> - PEHD DN20 (3/4")</t>
  </si>
  <si>
    <t xml:space="preserve"> - PEHD DN25 (1")</t>
  </si>
  <si>
    <t xml:space="preserve"> - PEHD DN65 (2,5")</t>
  </si>
  <si>
    <t>Toplinska izolacija AB glavnog nosača u hali</t>
  </si>
  <si>
    <t xml:space="preserve"> - □ 110</t>
  </si>
  <si>
    <t xml:space="preserve"> - □ 125</t>
  </si>
  <si>
    <t xml:space="preserve"> - 80/225 + svjetlarnik 80/75 - puna vrata</t>
  </si>
  <si>
    <t xml:space="preserve"> - 90/225 + svjetlarnik 90/75 - ustakljena vrata</t>
  </si>
  <si>
    <t xml:space="preserve"> - 100/225 - ustakljena vrata</t>
  </si>
  <si>
    <t>Dobava i ugradnja staklene stijene sa kliznim vratima</t>
  </si>
  <si>
    <t>Dobava i ugradnja staklene stijene sa dvokrilnim ulaznim vratima</t>
  </si>
  <si>
    <t>Dobava i ugradnja staklene stijene sa unutarnjim jednokrilnim vratima na katu</t>
  </si>
  <si>
    <t>Izrada, dobava i ugradnja staklene stijene 345x290 cm sa ulaznim dvokrilnih zaokretnih vrata dimenzija 200x225+65 cm. Dovratnik i vratno krilo izrađeni od termoizoliranih aluminijskih profila u boji po odabiru Investitora. Sve komplet s okovom. Trostruko izo staklo 4+14+4+14+4 sa LOW-E staklom i ispunom plemenitim plinom. Koeficijent prolaska topline Uw= 0,80 W/m2K ili niži.</t>
  </si>
  <si>
    <t>Instalacije sanitarno - fekalne kanalizacije</t>
  </si>
  <si>
    <t>Instalacije oborinske PVC kanalizacije</t>
  </si>
  <si>
    <t>Instalacije oborinske PEHD kanalizacije</t>
  </si>
  <si>
    <t xml:space="preserve"> - promjer cijevi 200 mm SN 8</t>
  </si>
  <si>
    <t>Nabava i dobava potrebnog materijala i montaža temeljnog razvoda oborinske kanalizacije iz PEHD cijevi koje se ukopavaju u zemlju. Cijevi se zasipavaju pijeskom. Potreban iskop zemlje kao i i zasipavanje pijeskom obračunato je u stavci zemljanih radova. Spojeve vertikala i horizontala oborinske kanalizacije izvesti sa svim potrebnim fazonskim komadim i prema pravilima struke. Obračun radova je po m1 cijevi sa svim potrebnim fazonskim komadima.</t>
  </si>
  <si>
    <t>Nabava, dobava i ugradnja čelične cijevi promjera 315 cm, debljine stjenke 10 mm ispod javne prometnice. Cijev će služiti kao zaštita cijevi oborinske kanalizacije. Cijev ugraditi prema nacrtu iz projekta. U cijenu uračunat sav potreban materijal i rad.</t>
  </si>
  <si>
    <t>Izrada pješačkih staza betonskim opločnjacima</t>
  </si>
  <si>
    <t>Nabava, dobava i izrada pješakih staza betonskim nearmiranim blokovima od dva sloja, nosivim i habajućim. Pješačke staze se izvode na prethodno pripremljenu posteljicu na koju se nasipava sloj kamenog agregata granulacije 2-4 mm u sloju 3-5 cm. Postavljeni opločnik utvrditi gumenim ili drvenim čekičem. Kompletno postavljenu površinu opločnika zasipati suhim pijeskom granulacije 0-1 mm. Pijesak mora ući u reške, a višak počistiti metlom. Postupak je potrebno ponoviti nekoliko puta jer pijesak mora popuniti predviđene reške (fuge). Površinu opločnika nabiti vibro-nabijačima. U cijenu uključen sav potreban materijal i rad.</t>
  </si>
  <si>
    <t xml:space="preserve"> - zatrpavanje pijeskom                                                    </t>
  </si>
  <si>
    <t xml:space="preserve"> - iskop zemlje za temelje                                            </t>
  </si>
  <si>
    <t xml:space="preserve"> cijevi promjera 50 mm</t>
  </si>
  <si>
    <t xml:space="preserve"> cijevi promjera 75 mm</t>
  </si>
  <si>
    <t xml:space="preserve"> cijevi promjera 110 mm</t>
  </si>
  <si>
    <t xml:space="preserve"> cijevi promjera 125 mm</t>
  </si>
  <si>
    <t xml:space="preserve"> promjer cijevi 110 mm SN 6</t>
  </si>
  <si>
    <t xml:space="preserve"> promjer cijevi 125 mm SN 6</t>
  </si>
  <si>
    <t xml:space="preserve"> promjer cijevi 160 mm SN 8</t>
  </si>
  <si>
    <t xml:space="preserve"> promjer cijevi 200 mm SN 8</t>
  </si>
  <si>
    <t xml:space="preserve"> promjer cijevi 250 mm SN 8</t>
  </si>
  <si>
    <t xml:space="preserve"> reviziono okno fekalne kanalizacije</t>
  </si>
  <si>
    <t xml:space="preserve"> reviziono okno oborinske kanalizacije</t>
  </si>
  <si>
    <t xml:space="preserve"> vodomjerno okno</t>
  </si>
  <si>
    <t xml:space="preserve"> kombinirani vodomjer</t>
  </si>
  <si>
    <t xml:space="preserve"> - armatura                                                                </t>
  </si>
  <si>
    <t xml:space="preserve"> - po m2 površine</t>
  </si>
  <si>
    <t>Epoksidni pod</t>
  </si>
  <si>
    <t>Priprema AB podloge brušenjem, izrada dilatacija i obrada spoja zida i poda. Izrada završnog sloja AB podne ploče u proizvodnom dijelu hale epoksidnim premazom u dva radna koraka te obrada do potpune gotovosti.</t>
  </si>
  <si>
    <t>Dobava, izrada i montaža sljemena na krovu koji se izvodi iz čeličnog plastificiranog lima debljine 0,60 mm u boji po RAL-u krovnih panela sa svim spojnim i brtvenim materijalom da bi se postigla potpuna vodonepropusnost i zrakonepropusnost sljemenog spoja. Obračuna prema stvarno izvedenim količinama</t>
  </si>
  <si>
    <t>Unutarnja jednokrilna vrata</t>
  </si>
  <si>
    <t>Nabava, dobava i ugradnja unutarnjih jednokrilnih,  zaokretnih vrata. Dovratnik i vratno krilo izrađeni od AL profila u boji po odabiru Investitora. Sve komplet s okovom.</t>
  </si>
  <si>
    <t>Unutarnja dvokrilna vrata</t>
  </si>
  <si>
    <t>Nabava, dobava i ugradnja unutarnjih, dvokrilnih, zaokretnih vrata. Dovratnik i krilo izrađeni od AL profila u boji po odabiru Investitora. Sve komplet s okovom.</t>
  </si>
  <si>
    <t xml:space="preserve"> - 300/300 - ustakljena u središnjem dijelu, ostalo puna</t>
  </si>
  <si>
    <t xml:space="preserve"> - 180/225 + svjetlarnik 180/75 - ustakljena vrata</t>
  </si>
  <si>
    <t>Izrada, dobava i ugradnja staklena stijene 370x300 sa staklenim kliznim automatskim vratima 200x220cm. Dovratnik i krilo izrađeni od AL profila u boji po odabiru Investitora. Sve komplet s okovom.</t>
  </si>
  <si>
    <t>Izrada, dobava i ugradnja staklena stijene 320 x 300 sa jednokrilnim zaokretnim staklenim vratima vratima 90 x 225+75cm. Dovratnik i krilo izrađeni od AL profila u boji po odabiru Investitora. Sve komplet s okovom.</t>
  </si>
  <si>
    <t>Izrada, dobavai ugradnja vanjskih jednokrilnih vrata dimenzija 100/225 cm. Dovratnik i vratno krilo izrađeni od AL profila u boji po odabiru Investitora. Sve komplet s okovom. Ustakljena vrata imaju trostruko izo staklo 4+14+4+14+4 sa LOW-E staklom i ispunom plemenitim plinom. Koeficijent prolaska topline U= 2,00 W/m2K ili niži.</t>
  </si>
  <si>
    <t xml:space="preserve"> - ustakljena vanjska vrata s neprovidnim dijelom od 80cm u donjem dijelu</t>
  </si>
  <si>
    <t xml:space="preserve"> - 100/225 - ustakljena vrata s neprovidnim dijelom od 80cm u donjem dijelu</t>
  </si>
  <si>
    <t xml:space="preserve"> - 90/225 + svjetlarnik 90/75 - ustakljena vrata s neprovidnim dijelom od 80cm u donjem dijelu</t>
  </si>
  <si>
    <t>Dobava i ugradnja vanjskih sekcijskih vrata</t>
  </si>
  <si>
    <t>Nabava, dobava i ugradnja vanjskih sekcijskih gražnih vrata dimenzija 350/350 cm. Vrata su izrađena od izoliranih segmentnih panela, sve komplet s AL okovom. U cijenu uključen sav potreban materijal i rad do potpune funkcionalnosti vrata.</t>
  </si>
  <si>
    <t>Dobava i ugradnja straklene stijene sa unutarnjim jednokrilnim vratima u prizemlju</t>
  </si>
  <si>
    <t>Izrada, dobava i ugradnja staklena stijene 260 x 300 sa jednokrilnim zaokretnim staklenim vratima vratima 90 x 225+75cm. Dovratnik i krilo izrađeni od AL profila u boji po odabiru Investitora. Sve komplet s okovom.</t>
  </si>
  <si>
    <t xml:space="preserve">Dobava i ugradnja  unutarnjih prozora </t>
  </si>
  <si>
    <t>Nabava, dobava i ugradnja unutarnjih fiksnih prozora. AL profili  u boji po izboru Investitora. Sve komplet s okovom i prozorskim klupčicama.</t>
  </si>
  <si>
    <t>Izrada i montaža vanjske čelične potkonstrukcije fasadnih i krovnih toplinski izoliranih panela po radioničkim nacrtima. Vertikalno učvršćenje vijcima u AB grede hale i u podnu betonsku ploču.</t>
  </si>
  <si>
    <t>- kompletna potkontrukcija</t>
  </si>
  <si>
    <t>- niveliranje krova</t>
  </si>
  <si>
    <t>Izrada i montaža okapnice za oluk</t>
  </si>
  <si>
    <t>Izrada i montaža snjegobrana</t>
  </si>
  <si>
    <t>Dobava i montaža HF3 (omega profila) za panel</t>
  </si>
  <si>
    <t xml:space="preserve">Izrada, dobava i montaža HF3 (omega) profila za panel izrađenih od pocinčanog lima. </t>
  </si>
  <si>
    <t>Dobava i montaža opšavnih limova otvora</t>
  </si>
  <si>
    <t>Dobava i montaža opšavnih limova kuta</t>
  </si>
  <si>
    <t>Izrada, dobava i montaža penjalice s leđobranom</t>
  </si>
  <si>
    <t>Izrada i montaža nosača vanjskih jedinica klimatizacijskih uređaja</t>
  </si>
  <si>
    <t>Izrada, dobava i montaža nosača vanjskih jedinica klimatizacijskih uređaja</t>
  </si>
  <si>
    <t>Montaža penjalice</t>
  </si>
  <si>
    <t>Dobava i montaža jarbola za zastave</t>
  </si>
  <si>
    <t>Dobava i montaža jarbola za zastave izrađenog od aluminijskih profila, zaštićenih zapečenim prahom. Montaža zastave na šipku. Jarbol mora imati mogućnost zaključavanja zastave kao zaštite od krađe. Visina jarbola 6m.</t>
  </si>
  <si>
    <t>Temelj za jarbole za zastave</t>
  </si>
  <si>
    <t>Izrada,doprema i montaža snjegobrana od pocinčano bojanog lima u boji po izboru investitora,debljina lima t=0,5 mm - RŠ 330 mm.</t>
  </si>
  <si>
    <t>Izrada,dobava i montaža okapnice u oluk od pocinčano bojanog lima u boji po izboru investitora,debljina lima t=0,5 mm - RŠ 150 mm.</t>
  </si>
  <si>
    <t>Izvedba armirano betonske podne ploče prizemlja, prema statičkom proračunu i nacrtima, iz betona C 30/37. Ravnanje betona laserskom vibroletvom i strojno zaglađivanje kao priprema za epoksidni pod. Dobava, sječenje, savijanje i postava armature prema statičkom proračunu. Ispod proizvodnog dijela zgrade, betonska ploča se izvodi na prethodno postavljenu toplinsku izolaciju, a ispod uredskig dijela zgrade, AB ploča se izvodi na tamponskom sloju kamena drobljenca
Debljina ploče d=20cm</t>
  </si>
  <si>
    <t>Izrada,doprema i montaža opšavnih limova kuta od pocinčano bojanog lima u boji po izboru investitora,debljina lima t=0,5 mm - RŠ 400mm.</t>
  </si>
  <si>
    <t>Izrada,doprema i montaža opšavnih limova otvora od pocinčano bojanog lima u boji po izboru investitora,debljina lima t=0,5 mm - DO RŠ 250 mm.</t>
  </si>
  <si>
    <t>Dobava i montaža fasadnog izolacijskog panela skrivena spoja kao Kingspan KS1000 AWP QUADCORE ili jednakovrijedan, dvostruke hidro-termičke brtve na spoju,  vanjski lim debljine 0,6 mm, u profilaciji po izboru investitora, poliesterska boja debljine 25 my, po normi EN1042 i EN 10147-2000.
Širina panela 1000 mm.
Toplinska provodljivost izolacijske jezgre λ = 0,018 W/mK prema EN 14509:2013 koja uključuje faktor starenja materijala.
Negorivi i netopljivi materijal ispune panela, debljine 120 mm
Koeficijent prolaska topline U = 0,15 W/m2K prema EN 14509:2013 sa uračunatim gubicima na spojevima panela                   
RAL boja lima panela po izboru investitora.
Vatrootpornost panela: EI30/EW60 prema EN 13501-2.                                                        
Reakcija na požar: B s1 d0
- razred reakcije na požar Euroklasa B prema normi EN 13501
- najviša, s1 klasa obzirom na razvoj dima 
- najviša, d0 klasa obzirom na goruće kapljice/otpale dijelove 
Tehničke karakteristike panela dokazati ovjerenom tvorničkom izjavom o svojstvima (DOP) te certifikatom o stalnosti svojstava izdanim od akreditirane EU certifikacijske kuće.
Priložiti garanciju na vatrootpornost, statiku i termičku izolaciju u trajanju od 40 godina.
Panel je s obje strane zaštićen sa PVC folijom, koja se u montaži odstranjuje.
Obračun po m2 ugrađenih panela. 
U stavku uključen sav originalni Kingspan spojni, brtveni i pričvrsni materijal te laka pokretna skela i rad za postavljanje panela</t>
  </si>
  <si>
    <t>Dobava i montaža trapeznog krovnog izolacijskog panela kao Kingspan KS1000RW Quadcore ili jednakovrijedan, sastavljen od vanjskog lima debljine 0,5 mm, poliesterska boja debljine 25 my, po normi EN1042 i EN 10147-2000.
Širina panela 1000 mm.
Koeficijent prolaska topline U = 0,11 W/m2K prema EN14509:2013 sa uračunatim gubicima na spojevima panela
Negorivi i netopljivi materijal ispune panela, debljine 120 mm
Toplinska provodljivost izolacijske jezgre λ = 0,018 W/mK prema EN 13165.koja uključuje faktor starenja materijala.
Na bočnom spoju panel-panel termička brtva, te u spojnom valu panela antikondenzacijska brtva.
RAL boja lima panela po izboru investitora
Vatrootpornost panela: R30/RE30/REI 30/REW20  prema EN13501-2.
Reakcija na požar: B s1 d0
- razred reakcije na požar Euroklasa B prema normi EN 13501
- najviša, s1 klasa obzirom na razvoj dima 
- najviša, d0 klasa obzirom na goruće kapljice/otpale dijelove 
Tehničke karakteristike panela dokazati ovjerenom tvorničkom izjavom o svojstvima (DOP) te certifikatom o stalnosti svojstava izdanim od akreditirane EU certifikacijske kuće.
Priložiti garanciju na vatrootpornost, statiku i termičku izolaciju u trajanju od 40 godina.
Panel je s obje strane zaštićen sa PVC folijom, koja se u montaži odstranjuje.
Obračun po m2 ugrađenih panela. 
U stavku uključen sav originalni Kingspan spojni i pričvrsni materijal, EPDM brtve, kalote i podlošci,te laka pokretna skela i rad za postavljanje panela</t>
  </si>
  <si>
    <t>Temelj za totem-reklamu</t>
  </si>
  <si>
    <t xml:space="preserve"> - beton C 25/30</t>
  </si>
  <si>
    <t>Dobava i izvedba profiliranog lima atike. Profilirani lim atike(niski val) izoliran sa vunom. Obračun prema stvarno izvedenim količinama.</t>
  </si>
  <si>
    <t xml:space="preserve">Izvedba betonskih temelja za jarbole zastava, iz betona C 25/30.  </t>
  </si>
  <si>
    <t xml:space="preserve">Izvedba betonskih temelja za totem-reklamu, iz betona C 25/30.  </t>
  </si>
  <si>
    <t>Dobava i montaža horizontalne odvodnje na krovu iz izoliranog žlijeba koji se proizvodi iz INOX lima debljine 0,60 mm sa ugrađenom toplinskom izolacijom, razvijene širine prema dimenzijama iz projekta i uputstvima i detaljima proizvođača. U cijenu uključen sav potrebni spojni i brtveni materijal. Obračun prema stvarno izvedenim količinama.</t>
  </si>
  <si>
    <t>Dobava i ugradnja vanjskih vrata</t>
  </si>
  <si>
    <t>GRAĐEVINSKO - OBRTNIČKI RADOVI</t>
  </si>
  <si>
    <t>STROJARSKE INSTALACIJE I OPREMA</t>
  </si>
  <si>
    <t>Strojno ručni iskop rova za uvarnu jamu pri polaganju plinskog priključka</t>
  </si>
  <si>
    <t>Planiranje dna rova za plinski priključak</t>
  </si>
  <si>
    <t>Dobava i razastiranje pjeska po dnu rova debljine 10 cm. Poslije ugradnje plinskog priključka pijesak razastrti iznad tjemena cijevi također 10 cm</t>
  </si>
  <si>
    <t>Zatrpavanje rova materijalom iskopa nakon ugradnje plinskog priključka</t>
  </si>
  <si>
    <t>Odvoz viška zemlje dobivene iskopom na deponiju</t>
  </si>
  <si>
    <t>GRAĐEVINSKI RADOVI PLINSKE INSTALACIJE</t>
  </si>
  <si>
    <t>PLINSKI PRIKLJUČAK</t>
  </si>
  <si>
    <t>Dobava i montaža PEHD cijevi za plinski priključak radnog tlaka 10 bar, 
Ø32x3mm</t>
  </si>
  <si>
    <t>m</t>
  </si>
  <si>
    <t>Dobava i montaža elektrofuzijskog sedla za uvarivanje pod tlakom plinskog priključka kao Fischer</t>
  </si>
  <si>
    <t>Dobava i montaža navojnog prijelaza PEHD-čelik sa upresavanjem 
1"-Ø32</t>
  </si>
  <si>
    <t>Dobava i montaža proturne zaštitne cijevi kao zaštite nadzemnog dijela plinskog priključka 
NO32</t>
  </si>
  <si>
    <t>Dobava i montaža drenažne cijevi 
Ø53mm</t>
  </si>
  <si>
    <t>Dobava i montaža kuglaste plinske slavine za radni tlak 10bar, 
NO25</t>
  </si>
  <si>
    <t>Razni potrebiti ovjesni materijal potrebit za izradu plinskog priključka</t>
  </si>
  <si>
    <t>pušal</t>
  </si>
  <si>
    <t>Tlačna proba plinskog priključka, na tlačnu probu pozvati distributera plina te  o tome sačiniti zapisnik</t>
  </si>
  <si>
    <t>Polaganje trake POZOR PLIN na 30 cm iznad cijevi</t>
  </si>
  <si>
    <t>UKUPNO GRAĐEVINSKI RADOVI PLINSKE INSTALACIJE</t>
  </si>
  <si>
    <t>UKUPNO PLINSKI PRIKLJUČAK</t>
  </si>
  <si>
    <t>PLINSKA INSTALACIJA MJERENI DIO</t>
  </si>
  <si>
    <t>Dobava i montaža plinskog ormarića 600x600x250mm za smještaj plinskih mjerno regulacijskih uređaja</t>
  </si>
  <si>
    <t>Dobava i montaža plinskog filtera ugrađenog ispred regulatora tlaka plina kao zaštita od nečistoće 
NO25</t>
  </si>
  <si>
    <t>Dobava i montaža plinomjera G6 s temperaturnom kompenzacijom</t>
  </si>
  <si>
    <t>Dobava i montaža kompenzatora NO25, l=100mm</t>
  </si>
  <si>
    <t>Dobava i montaža čelične b/š cijevi, prema DIN 2440, zajedno sa lukovima i ostalim spojno fazonskim komadima</t>
  </si>
  <si>
    <t>Ø42,4x3,25</t>
  </si>
  <si>
    <t>Ø33,7x3,25</t>
  </si>
  <si>
    <t>Ø26,9x2,65</t>
  </si>
  <si>
    <t>Dobava i montaža kuglaste plinske slavine za radni tlak 10bar, NO20</t>
  </si>
  <si>
    <t>Dobava i montaža PEHD cijevi za izvođenje podzemnog dijela instalacije, 
Ø63x3,7mm</t>
  </si>
  <si>
    <t>Dobava i montaža  prijelaza PEHD-čelik sa zavarivanjem
5/4"-Ø63</t>
  </si>
  <si>
    <t>Spojnica PEHD d63</t>
  </si>
  <si>
    <t>Dobava i montaža proturne zaštitne cijevi kao zaštite nadzemnog dijela plinske instalacije 
NO50</t>
  </si>
  <si>
    <t>Dobava i montaža zidnog kondenzacijskog  plinskog cirko uređaja za grijanje snage 35kW, pri režimu 50/30°C, sa svom potrebnom sigurnosnom i upravljačkom opremom (sigurnosni ventil, granični termostat, cirkulacijska pumpa, ekspanzijska posuda)</t>
  </si>
  <si>
    <t>Zrako/dimovodni pribor za plinsko trošilo, priključak fasadni, dovod zraka za izgaranje i odvod plinova izgaranja kroz koncentričnu zrako dimovodnu cijev, L = 8m.</t>
  </si>
  <si>
    <t>Zrako/dimovodni pribor za plinsko trošilo, priključak fasadni, dovod zraka za izgaranje i odvod plinova izgaranja kroz koncentričnu zrako dimovodnu cijev, L = 9m + 2x luk 90°.</t>
  </si>
  <si>
    <t>Set odvodnih lijevaka koji se sastoji od odvodnog lijevka sa sifonom, rozete i dijela za fiksiranje cijevi.</t>
  </si>
  <si>
    <t>PVC cijev d32mm za odvod kondenzata sa kondenzacijskih plinskih trošila do najbliže instalacije kanalizacije</t>
  </si>
  <si>
    <t>Pomagalo pri montaži plinskog cirkulacijskog grijača vode za nadžbuknu montažu, sastoji se od: pričvrsnih elemenata, zapornih  armatura sa strane ogrjevne i pitke vode te plinske prolazne slavine R 1/2 s termičkim sigurnosnim zapornim ventilom.</t>
  </si>
  <si>
    <t>Razni potrebiti ovjesni materijal potreban za izradu mjerenog djela plinske instalacije</t>
  </si>
  <si>
    <t xml:space="preserve">Primarna vođenje i regulacija grijanja vođeno prema vanjskoj temperatu. Regulacija mora biti kompatibilna s plinskim trošilom. Stavkom obuhvatiti i potrebito ožičenje </t>
  </si>
  <si>
    <t>Puštanje u rad plinskog trošila, ovjera jamstva od strane ovlaštenog servisa</t>
  </si>
  <si>
    <t>Antikorozivna zaštita čeličnih cijevi. U sklopu ove stavke uključeno je odmašćivanje i čišćenje površina.  Antikorozivna zaštita izvodi se sa dva premaza temeljnom bojom i završnim premazom žute boje RAL 1021 prema DIN 2403</t>
  </si>
  <si>
    <t>paušal</t>
  </si>
  <si>
    <t>kompl.</t>
  </si>
  <si>
    <t>UKUPNO PLINSKA INSTALACIJA MJERENI DIO</t>
  </si>
  <si>
    <t>INSTALACIJE GRIJANJA</t>
  </si>
  <si>
    <t>Nabava i dobava materijala za cijevni rasplet od Cu cijevi do razdjelnih ormarića.</t>
  </si>
  <si>
    <t>Ø42x1,5 mm</t>
  </si>
  <si>
    <t>Ø54x2,0mm</t>
  </si>
  <si>
    <t>Ø18mm</t>
  </si>
  <si>
    <t>Ø22mm</t>
  </si>
  <si>
    <t>Ø28mm</t>
  </si>
  <si>
    <t>Ø35mm</t>
  </si>
  <si>
    <t>Fazonski komadi za prethodnu stavku</t>
  </si>
  <si>
    <t>AC cijevna izolacija s parnom branom</t>
  </si>
  <si>
    <t>Nabava i dobava kuglastih slavina.</t>
  </si>
  <si>
    <t>NO50</t>
  </si>
  <si>
    <t>NO32</t>
  </si>
  <si>
    <t>Zatvorena membranska ekspanzijska posuda tople vode prema DIN 4807, tvornički punjena dušikom i baždarena, za ugradnju u kotlovski krug tople vode 80/60°C, volumena 18 l, maksimalni radni tlak 2,5 bar, komplet manometar sa slavinom, te spojni i brtveni materijal.</t>
  </si>
  <si>
    <t>Hidraulička skretnica</t>
  </si>
  <si>
    <t xml:space="preserve">Otto Razdjelnik s top mertima </t>
  </si>
  <si>
    <t xml:space="preserve">Otto Razdjelnik </t>
  </si>
  <si>
    <t>Srednji razmak od zida polaz 39mm/povrat 65mm</t>
  </si>
  <si>
    <t>NAPOMENE:
A) U svemu se pridržavati
 Općih naputaka 
B) U slučaju odstupanja opisa stavke od navedenih općih uvjeta primjenjuje se opis iz stavke.</t>
  </si>
  <si>
    <t>02.01</t>
  </si>
  <si>
    <t>02.01.01</t>
  </si>
  <si>
    <t>02.01.02</t>
  </si>
  <si>
    <t>02.01.03</t>
  </si>
  <si>
    <t>02.01.04</t>
  </si>
  <si>
    <t>02.01.05</t>
  </si>
  <si>
    <t>02.02</t>
  </si>
  <si>
    <t>02.02.01</t>
  </si>
  <si>
    <t>02.02.02</t>
  </si>
  <si>
    <t>02.02.03</t>
  </si>
  <si>
    <t>02.02.04</t>
  </si>
  <si>
    <t>02.02.05</t>
  </si>
  <si>
    <t>02.02.06</t>
  </si>
  <si>
    <t>02.02.07</t>
  </si>
  <si>
    <t>02.02.08</t>
  </si>
  <si>
    <t>02.02.09</t>
  </si>
  <si>
    <r>
      <t>Dobava i montaža regulatora tlaka plina Pul=1-3bar, Piz=20mbar, min. 4m</t>
    </r>
    <r>
      <rPr>
        <vertAlign val="superscript"/>
        <sz val="11"/>
        <rFont val="Arial"/>
        <family val="2"/>
        <charset val="238"/>
      </rPr>
      <t>3</t>
    </r>
    <r>
      <rPr>
        <sz val="11"/>
        <rFont val="Arial"/>
        <family val="2"/>
        <charset val="238"/>
      </rPr>
      <t xml:space="preserve"> plina
NO25</t>
    </r>
  </si>
  <si>
    <t>02.03</t>
  </si>
  <si>
    <t>02.03.01</t>
  </si>
  <si>
    <t>02.03.02</t>
  </si>
  <si>
    <t>02.03.03</t>
  </si>
  <si>
    <t>02.03.04</t>
  </si>
  <si>
    <t>02.03.05</t>
  </si>
  <si>
    <t>02.03.06</t>
  </si>
  <si>
    <t>02.03.07</t>
  </si>
  <si>
    <t>02.03.08</t>
  </si>
  <si>
    <t>02.03.09</t>
  </si>
  <si>
    <t>02.03.10</t>
  </si>
  <si>
    <t>02.03.11</t>
  </si>
  <si>
    <t>02.03.12</t>
  </si>
  <si>
    <t>02.03.13</t>
  </si>
  <si>
    <t>02.03.14</t>
  </si>
  <si>
    <t>02.03.15</t>
  </si>
  <si>
    <t>02.03.16</t>
  </si>
  <si>
    <t>02.03.17</t>
  </si>
  <si>
    <t>02.03.18</t>
  </si>
  <si>
    <t>02.03.19</t>
  </si>
  <si>
    <t>02.03.20</t>
  </si>
  <si>
    <t>02.03.21</t>
  </si>
  <si>
    <t>02.04</t>
  </si>
  <si>
    <t>02.04.01</t>
  </si>
  <si>
    <t>cirkulacijska crpka grijanja</t>
  </si>
  <si>
    <t>G 2", H=6,0 mWS</t>
  </si>
  <si>
    <t>Qgrijanja  =35kW; G=6,0m³/h (45/40°C),</t>
  </si>
  <si>
    <t>rad crpke sa frekventnom regulacijom,</t>
  </si>
  <si>
    <t>režim rada crpke prema narinutom konstantnom tlaku,</t>
  </si>
  <si>
    <t>Pel=159W, 1Ph, 220V, 50Hz</t>
  </si>
  <si>
    <t>G 2", H=5,5 mWS</t>
  </si>
  <si>
    <t>Qgrijanja  =35kW; G=2,5m³/h (80/60°C),</t>
  </si>
  <si>
    <t>Pel=47W, 1Ph, 220V, 50Hz</t>
  </si>
  <si>
    <t xml:space="preserve">-predviđena za protok vode od 6,0 m³/h </t>
  </si>
  <si>
    <t>-maksimalni radni pretlak 6 bar</t>
  </si>
  <si>
    <t>Hidraulička skretnica mora biti tvornički tlačno ispitana, zaštićena temeljnom bojom i isporučena sa važećim atestima.</t>
  </si>
  <si>
    <t>Stavka uključuje izolaciju hidrauličke skretnice mineralnom vunom debljine 100 mm u oblozi od Al ili pocinčanog lima.</t>
  </si>
  <si>
    <t xml:space="preserve">-predviđena za protok vode od 1,5 m³/h </t>
  </si>
  <si>
    <t>za instalacije površinskog grijanja</t>
  </si>
  <si>
    <t xml:space="preserve">Materijal: peroksidno umreženi polietilen (PE-Xa), </t>
  </si>
  <si>
    <t>prema DIN 16892. Nepropusna na kisik prema DIN 4726,</t>
  </si>
  <si>
    <t>vanjski sloj nepropustan na kisik EVAL.</t>
  </si>
  <si>
    <t>Dopuštenja: DIN CERTCO-Registracijski broj:</t>
  </si>
  <si>
    <t>3V226 PE-Xa ili 3V227 PE-Xa.</t>
  </si>
  <si>
    <t xml:space="preserve">Osobine: za maksimalni tlak 6 bara ili za maksimalnu radnu </t>
  </si>
  <si>
    <t>temperaturu 90˚C, kratkotrajno do 100˚C.</t>
  </si>
  <si>
    <t>Boja: crvena</t>
  </si>
  <si>
    <t>Vanjski promjer:17 MM</t>
  </si>
  <si>
    <t>Minimalna količina narudžbe: 120,0 M</t>
  </si>
  <si>
    <t>Za RAUTHERM S cijev 17 x 2,0 kao i za RAUTITAN flex cijev 16 x 2,2</t>
  </si>
  <si>
    <t xml:space="preserve">Ekspandirani polistirol bez FCKW-a, nadzirane kvalitete, sukladan </t>
  </si>
  <si>
    <t xml:space="preserve">normi E N 13163; s mogućnošću recikliranja. S folijom od polistirola </t>
  </si>
  <si>
    <t xml:space="preserve">postavljenom s gornje strane i nepropusnom na vodu sukladno </t>
  </si>
  <si>
    <t>normama DIN 18560 i DIN E N 1264. Zahvaljujući stabilnom</t>
  </si>
  <si>
    <t>spoju utora i kukastog pregiba nepropusna na tekući estrih.</t>
  </si>
  <si>
    <t>Izvedba A prema normama DIN 18560 i DIN E N 13813.</t>
  </si>
  <si>
    <t>Klasa građevnih materijala B2 prema normi DIN 4102.</t>
  </si>
  <si>
    <t>Klasa gorivosti E prema normi DIN E N 13501. CE i Ü oznaka.</t>
  </si>
  <si>
    <t xml:space="preserve">Mjera ploče: 1230 x 830 mm </t>
  </si>
  <si>
    <t>Dimenzija: 1200 x 800 mm = 0,96 m2 po komadu</t>
  </si>
  <si>
    <t>Oblik isporuke: zapakirano u kutije po 11,52m2</t>
  </si>
  <si>
    <t xml:space="preserve">kao razdjeljivač i sabirnik za spajanje </t>
  </si>
  <si>
    <t>pojedinačnih grijačih/rashladnih krugova,</t>
  </si>
  <si>
    <t>Konzole pocinčani čelik</t>
  </si>
  <si>
    <t>ormariću ili sa priloženim setom za učvršćivanje na zid,</t>
  </si>
  <si>
    <t xml:space="preserve">priključni plošnobrtveći kuglasti ventili sa maticom G1 (crvena/plava) </t>
  </si>
  <si>
    <t>kao i krajnji elementi za odzračivanje i pražnjenje,</t>
  </si>
  <si>
    <t>priključak moguć s lijeve ili desne strane,</t>
  </si>
  <si>
    <t>priključak krugova G 3/4 Euro-konus s osnim razmakom 55 mm,</t>
  </si>
  <si>
    <t>predmontirano na konzole i tlačno provjeren.</t>
  </si>
  <si>
    <t xml:space="preserve">Razdjelna cijev DN 25 sa integriranim mjeračima 0-6 l/min </t>
  </si>
  <si>
    <t>sa prigušenjem, prema DIN EN 1264 Dio 4.</t>
  </si>
  <si>
    <t xml:space="preserve">Cijev sabirnika DN 25 sa ventilima za finu regulaciju </t>
  </si>
  <si>
    <t>krugova i s plavim kapicama,</t>
  </si>
  <si>
    <t>Broj krugova: 12</t>
  </si>
  <si>
    <t>Dimenzija: 857x300x86 mm</t>
  </si>
  <si>
    <t>Materijal: mesing otporan na izdvajanje cinka,</t>
  </si>
  <si>
    <t>predmontirano na konzole i tlačno provjeren</t>
  </si>
  <si>
    <t>Broj krugova: 10</t>
  </si>
  <si>
    <t>Dimenzija: 747x300x86 mm</t>
  </si>
  <si>
    <t>Razvodni ormar za ugradnju u zid UP4</t>
  </si>
  <si>
    <t>U cijelosti od galvanski pocinčanog čeličnog lima,</t>
  </si>
  <si>
    <t xml:space="preserve"> premazan prahom RAL 9010</t>
  </si>
  <si>
    <t>Nožice ormara podesive visine (70 mm)</t>
  </si>
  <si>
    <t>Pokrovni lim koji se može skidati i podešavati.</t>
  </si>
  <si>
    <t xml:space="preserve">Prednja maska za podesivu dubinu 110-160mm s prahom premazanim </t>
  </si>
  <si>
    <t>utičnim vratima sa zakretnim zasunom</t>
  </si>
  <si>
    <t>Posebna izvedba: cilindrična brava s 2 ključa</t>
  </si>
  <si>
    <t>Dimenzije šxdxv: 1174 x 708 x 110-160</t>
  </si>
  <si>
    <t>Oblik isporuke: zapakirano u kutije</t>
  </si>
  <si>
    <t>Holender spoj sa steznim prstenom</t>
  </si>
  <si>
    <t xml:space="preserve">za priključak RAUTHERM S 17 cijevi na razdjelnik krugova </t>
  </si>
  <si>
    <t>grijanja i na razdjelnik krugova grijanja s mjeračem</t>
  </si>
  <si>
    <t>količine protoka.</t>
  </si>
  <si>
    <t>Svojstva: odvojivi spoj prema VOB (DIN 18380), spajanje</t>
  </si>
  <si>
    <t xml:space="preserve"> prema normi DIN 8076 dio 1.</t>
  </si>
  <si>
    <t>Rubna izolacijska traka</t>
  </si>
  <si>
    <t>profilirana REHAU-rubna izolacijska traka za odvajanje estriha</t>
  </si>
  <si>
    <t>od rubnih građevnih dijelova kod konstrukcija podnih površina prema</t>
  </si>
  <si>
    <t>DIN 18560 i DIN EN 1264 kao i za odvajanje građevnih dijelova pri</t>
  </si>
  <si>
    <t>zidnom grijanju. S integriranim samoljepljivim podnožjem</t>
  </si>
  <si>
    <t>Visina 150mm</t>
  </si>
  <si>
    <t>Oblik isporuke: bunt 25m</t>
  </si>
  <si>
    <t>Sobni regulator  220 V</t>
  </si>
  <si>
    <t>Primjenjiv u sustavima grijanja.</t>
  </si>
  <si>
    <t>Tanko kućište može se montirati podžbukno ili izravno na zid.</t>
  </si>
  <si>
    <t>Bijelo osvjetljeni zaslon s preglednim prikazom statusa i jasnim simbolima.</t>
  </si>
  <si>
    <t>Rukovanje se vrši sa 3 tipke za postavljanje zadanih vrijednosti u koracima od 0,5 stupnjeva.</t>
  </si>
  <si>
    <t>Područje podešavanja 6-37 stupnjeva, moguće postavljanje snižavanja.</t>
  </si>
  <si>
    <t>Prikaz trenutačne temperature.</t>
  </si>
  <si>
    <t>Smanjenje temperature</t>
  </si>
  <si>
    <t>Ugrađene funkcije zaštite od smrzavanja i zaštite ventila.</t>
  </si>
  <si>
    <t>Moguće je upravljati s maksimalno 5 pogonskih jedinica.</t>
  </si>
  <si>
    <t>Odabir različitih vrsta rada – automatsko, normalano, sniženo i opcionalno isključeno.</t>
  </si>
  <si>
    <t>Boja: prednje kućište prometno bijela (RAL 9016); zadnje kućište antracit siva (RAL 7016)</t>
  </si>
  <si>
    <t>Sabirnica za krugove grijanja 220V</t>
  </si>
  <si>
    <t>Sabirnica za spoj pogona krugova podnog grijanja i zonskih termostata za 12 krugova grijanja. Sama ugradnja pored razdjelnika ili u Elektro ormar.</t>
  </si>
  <si>
    <t>Pogonska jedinica</t>
  </si>
  <si>
    <t xml:space="preserve">Termička pogonska jedinica za upravljanje povratnim ventilima u razdjelniku krugova grijanja, </t>
  </si>
  <si>
    <t>bestrujno zatvorena.</t>
  </si>
  <si>
    <t>Prikaz hoda s kontrolom prilagodbe s gornje strane pogonske jedinice.</t>
  </si>
  <si>
    <t>Jednostavna montaža zahvaljujući uglavljivanju u prsten adaptera ventila.</t>
  </si>
  <si>
    <t>Prilagodba različitim ventilima moguća preko adaptera.</t>
  </si>
  <si>
    <t>Set regulacijskog zonskog ventila</t>
  </si>
  <si>
    <t>Sastoji se od 4 zonskog ventila s mogučnošću preregulacije,  4 pogona, 1 zonski termostat koji omogućuje zonsko upravljanje grijanja pod naponm otvoreno  ABQM DN 20</t>
  </si>
  <si>
    <t>Sastoji se od 3 zonskog ventila s mogučnošću preregulacije, 3 pogona, 1 zonski termostat, koji omogućuje zonsko upravljanje grijanja pod naponm otvoreno  ABQM DN 20</t>
  </si>
  <si>
    <t>Ventil kuglasti za instalacije podnog grijanja</t>
  </si>
  <si>
    <t>NO25</t>
  </si>
  <si>
    <t>ZEHNDER ZIP STROPNI RADIJACIJSKI PANEL izrađen od visokokvalitetnog pocinčanog čeličnog lima, debljine 0,5 mm sa specijalnim Zehnder-clip profilom za prihvat četiriju preciznih čeličnih cijevi vanjskog promjera 15 mm prema DIN2394/C. Površina lima za zračenje izvana je plastificirana  poliesterskim lakom slično RAL 9016 (bijelo), a sa stražnje strane zaštitnim prozirnim lakom. Prikladna za radne temperature do maks. 95°C, maks. pogonski tlak 5 bar.</t>
  </si>
  <si>
    <t>Limovi radijacijskog panela (ploče za zračenje) su bočnim savijanjem  i savijanjem gornjih rubova statički samonosivi. Savijeni rubovi služe istovremeno za integraciju i pridržavanje toplinske izolacije. Kao završetak lima za zračenje pričvršćena su dva krajnja čeona lima. Pričvršćenje jedne ploče može se izvršiti direktno u osi za zavješenje, koje su u fiksnom rasteru, ili kod više paralelno raspoređenih modula, upotrebom multi-osi za zavješenje sa samo dvije točke pričvršćenja direktno na strop. Čeoni komadi odnosno čeoni komadi kao preusmjerivači izrađeni od okrugle cijevi vanjskog promjera 32 mm opremljeni su potrebnim priključnim nastavcima vanjskog promjera 1", slijepim poklopcima i nasuprotno ležećim nazuvicama 1/2" za odzračenje/pražnjenje.</t>
  </si>
  <si>
    <t>Čeoni komadi isporučuju se odvojeno, postavljaju na licu mjesta i spajaju sa modulom ili modulima ploča zatezanjem vijčanih priključaka. Isporuka se vrši u modulima spremnim za montažu, širine 320 mm i dužinama po izboru od 2,3,4,5 ili 6 m. Pojedini moduli spajaju se prešanjem ili vijčanim spajanjem. Zehnder ZIP stropni radijacijski paneli zaštićeni su od korozije. Ispitivanje izvršeno prema DIN 50017.</t>
  </si>
  <si>
    <t>Proizvod: Zehnder Tip: Zehnder ZIP stropni radijacijski panel ili jednakovrijedno
Toplinska izolacija s gornje strane kasirana aluminijem, skrojena na dimenzije ploče, za ugradnju na licu mjesta.</t>
  </si>
  <si>
    <t>ZEHNDER ZIP 1, DULJINA 23m</t>
  </si>
  <si>
    <t>ZEHNDER ZIP 1, DULJINA 6m</t>
  </si>
  <si>
    <t>VSRK 25 - regulacijskog-balansirajući prolazni ventil, za hidrauličko balansiranje i dodatnu regulaciju učina zračećih panela, može biti opremljen pogonom ventila (M 30 x 1,5)</t>
  </si>
  <si>
    <t xml:space="preserve">VSRK 25 -regulator protoka </t>
  </si>
  <si>
    <t>DN 25</t>
  </si>
  <si>
    <t>max. radna temp.: 120 °C</t>
  </si>
  <si>
    <t>min. radna temp.: -10 °C</t>
  </si>
  <si>
    <t>max. Radni tlak: 16 bar (1600 kPa)</t>
  </si>
  <si>
    <t>max. Diferencijalni tlak: 4 bar (400 kPa)</t>
  </si>
  <si>
    <t>LANAC 4mm, pocinčan</t>
  </si>
  <si>
    <t>ZIP pressfitting, kratki, 15 mm</t>
  </si>
  <si>
    <t>FLEKSIBILNO CRIJEVO, armirano, PE15/500mm</t>
  </si>
  <si>
    <t>crijevo: 15 mm</t>
  </si>
  <si>
    <t>duljina: 500 mm</t>
  </si>
  <si>
    <t>max. radna temp.: 100 °C</t>
  </si>
  <si>
    <t>max. radni tlak: 12 bar (1200 kPa)</t>
  </si>
  <si>
    <t>Priključci:</t>
  </si>
  <si>
    <t>- vanjski navoj: 1/2"</t>
  </si>
  <si>
    <t>- unutarnji navoj: 3/4"</t>
  </si>
  <si>
    <t>FLEKSIBILNO CRIJEVO, armirano, PE25/500mm</t>
  </si>
  <si>
    <t>crijevo: 25 mm</t>
  </si>
  <si>
    <t>- vanjski navoj: 1"</t>
  </si>
  <si>
    <t>- unutarnji navoj: 1/4"</t>
  </si>
  <si>
    <t>PRIJELAZNI KOMAD, pocinčani</t>
  </si>
  <si>
    <t>1/2" x 1"</t>
  </si>
  <si>
    <t>PRIKLJUČNI KOMAD, pocinčani</t>
  </si>
  <si>
    <t xml:space="preserve"> 1"</t>
  </si>
  <si>
    <t>Montažni set KN 54</t>
  </si>
  <si>
    <t>za čelične profile, pocinčan, sastoji se od 2x matice M8, 1x vijka s uškom M8 i 2x opružne kuke 5 x 50</t>
  </si>
  <si>
    <t>Razni tipski, pocinčani materijal za ovješenje i učvrščenje (držači cjevovoda, obujmice, zavješenja, pričvrsnice, podupore te ostala pomoćna učvršćenja za montažu, uz potrebne matice i vijke) sa umecima za zvučnu izolaciju, sve u potrebnoj količini i kvaliteti.</t>
  </si>
  <si>
    <t>Stavka uključuje pomoćni spojni i brtveni materijal kao što su brtve, klingerit, kudjelja, firnis, vijci i matice, žica za autogeno zavarivanje, kisik, disuplin, te materijal koji nije specificiran, također sve u potrebnoj količini i kvaliteti.</t>
  </si>
  <si>
    <t>Čišćenje čeličnih cijevi i opreme od korozije čeličnim četkama, premaz aktivnim naličem, očišćeno, osušeno otpadnim pamukom i dva puta minizirano minijem otpornim na temperaturu do 150 °C.</t>
  </si>
  <si>
    <t>Bojenje neizoliranih čeličnih cijevi dva puta osnovnom bojom i lakirano lakom otpornim na temperature do 150 °C za tople cijevi, u boji koju odredi nadzorni organ.</t>
  </si>
  <si>
    <t>Potrošni materijal kao, plin, kisik,žica za varenje</t>
  </si>
  <si>
    <t xml:space="preserve">Rashladnik vode za sustav hlađenja. Stavkom obuhvatiti dobavu ugradnju na prethodno betonirano postolje na okolnom terenu . Rashladni sa svim spojnim i montažnim materijalom i puštanjem u rad servisa  Qh=15kw  </t>
  </si>
  <si>
    <t>Korištenje platforme  za rad na visini . Obračun po danu, a stavkom predvidjeti odvoz i dovoz platformi. Predviđa se dvije platforme</t>
  </si>
  <si>
    <t>Tlačna proba instalacija grijanja</t>
  </si>
  <si>
    <t>02.04.02</t>
  </si>
  <si>
    <t>02.04.03</t>
  </si>
  <si>
    <t>02.04.04</t>
  </si>
  <si>
    <t>02.04.05</t>
  </si>
  <si>
    <t>02.04.06</t>
  </si>
  <si>
    <t>02.04.07</t>
  </si>
  <si>
    <t>02.04.08</t>
  </si>
  <si>
    <t>02.04.09</t>
  </si>
  <si>
    <t>02.04.10</t>
  </si>
  <si>
    <t>02.04.11</t>
  </si>
  <si>
    <t>02.04.12</t>
  </si>
  <si>
    <t>02.04.13</t>
  </si>
  <si>
    <t>02.04.14</t>
  </si>
  <si>
    <t>02.04.15</t>
  </si>
  <si>
    <t>02.04.16</t>
  </si>
  <si>
    <t>02.04.17</t>
  </si>
  <si>
    <t>02.04.18</t>
  </si>
  <si>
    <r>
      <t>Dodatna izolacija ispod podnog grijanja, debljine 2cm</t>
    </r>
    <r>
      <rPr>
        <sz val="11"/>
        <color indexed="10"/>
        <rFont val="Arial"/>
        <family val="2"/>
        <charset val="238"/>
      </rPr>
      <t xml:space="preserve"> </t>
    </r>
    <r>
      <rPr>
        <sz val="11"/>
        <rFont val="Arial"/>
        <family val="2"/>
        <charset val="238"/>
      </rPr>
      <t>20kg</t>
    </r>
  </si>
  <si>
    <t>02.04.19</t>
  </si>
  <si>
    <t>02.04.20</t>
  </si>
  <si>
    <t>02.04.21</t>
  </si>
  <si>
    <t>02.04.22</t>
  </si>
  <si>
    <t>02.04.23</t>
  </si>
  <si>
    <t>02.04.24</t>
  </si>
  <si>
    <t>02.04.37</t>
  </si>
  <si>
    <t>02.04.36</t>
  </si>
  <si>
    <t>dan</t>
  </si>
  <si>
    <t>02.04.35</t>
  </si>
  <si>
    <t>02.04.34</t>
  </si>
  <si>
    <t>02.04.33</t>
  </si>
  <si>
    <t>02.04.32</t>
  </si>
  <si>
    <t>02.04.31</t>
  </si>
  <si>
    <t>02.04.30</t>
  </si>
  <si>
    <t>02.04.29</t>
  </si>
  <si>
    <t>02.04.28</t>
  </si>
  <si>
    <t>02.04.27</t>
  </si>
  <si>
    <t>02.04.26</t>
  </si>
  <si>
    <t>02.04.25</t>
  </si>
  <si>
    <t>UKUPNO INSTALACIJE GRIJANJA</t>
  </si>
  <si>
    <t>02.05</t>
  </si>
  <si>
    <t>INSTALACIJA HLAĐENJA</t>
  </si>
  <si>
    <t>02.05.01</t>
  </si>
  <si>
    <t>Nabava i dobava inverter seta split-sustava, vanjska+unutarnja jedinica. Sa vanjskom jedinicom isporučiti i konzolu za montažu vanjske jedinice na krov građevine. Predmetni sustavi su sljedećih kapaciteta hlađenja (u opisu je navaden rashladni kapacitet i tip unutarnje jedinice). Uz set isporučiti i pripadajuće daljinske upravljače.</t>
  </si>
  <si>
    <t>split klima - 2,5kW - zidna jedinica</t>
  </si>
  <si>
    <t>split klima  - 3,5kW - kazetna jedinica</t>
  </si>
  <si>
    <t>split klima - 5,0kW - kazetna jedinica</t>
  </si>
  <si>
    <t>split klima - 6,0kW - kazetna jedinica</t>
  </si>
  <si>
    <t>daljinski upravljači</t>
  </si>
  <si>
    <t>Nabava bakrenog cijevnog razvoda freona, u toplinskoj izolacijii.</t>
  </si>
  <si>
    <t>Cu Ø6,35mm sa toplinskom izolacijom</t>
  </si>
  <si>
    <t>Cu Ø9,52mm sa toplinskom izolacijom</t>
  </si>
  <si>
    <t>Cu Ø12,7mm sa toplinskom izolacijom</t>
  </si>
  <si>
    <t>Puštanje u rad i ovjera jamstva klima uređaja od strane ovlaštenog servisa. Obračun po jednom klima uređaju</t>
  </si>
  <si>
    <t>Nabava i dobava instalacije odvoda kondenzata od PVCU debelostijenih cijevi za hladnu vodu, radi sprečavanja rošenja. Instalaciju odvoda kondenzata je planirano spojiti na najbližu oborinsku vertikalu, ili na podni sifon.</t>
  </si>
  <si>
    <t>Ø32</t>
  </si>
  <si>
    <t>Ø50</t>
  </si>
  <si>
    <t>Montaža instalacije hlađenja do potpune gotovosti, tlačna proba te izdavanje odgovarajućih protokola.</t>
  </si>
  <si>
    <r>
      <t>napajanje na vanjsku jedinicu
ožičenje: 3 x 2,5mm2 napajanje; 5 x 1,5mm</t>
    </r>
    <r>
      <rPr>
        <vertAlign val="superscript"/>
        <sz val="11"/>
        <rFont val="Arial"/>
        <family val="2"/>
        <charset val="238"/>
      </rPr>
      <t>2</t>
    </r>
    <r>
      <rPr>
        <sz val="11"/>
        <rFont val="Arial"/>
        <family val="2"/>
        <charset val="238"/>
      </rPr>
      <t xml:space="preserve"> </t>
    </r>
    <r>
      <rPr>
        <sz val="10"/>
        <rFont val="Arial"/>
        <family val="2"/>
        <charset val="238"/>
      </rPr>
      <t xml:space="preserve">signalni vod energetski razred A, rashladno sredstvo R 410A, maximalna duljina cijevovoda 20m; maximalna visinska razlika između vanjske i unutarnje jedinice 8m,
na cijevnom razvodu, na najpogodnijem mjestu izvesti sifon radi zadržavanja ulja kompresora </t>
    </r>
    <r>
      <rPr>
        <sz val="11"/>
        <rFont val="Arial"/>
        <family val="2"/>
        <charset val="238"/>
      </rPr>
      <t xml:space="preserve">
</t>
    </r>
  </si>
  <si>
    <t>02.05.02</t>
  </si>
  <si>
    <t>02.05.03</t>
  </si>
  <si>
    <t>02.05.04</t>
  </si>
  <si>
    <t>02.05.05</t>
  </si>
  <si>
    <t>UKUPNO INSTALACIJE HLAĐENJA</t>
  </si>
  <si>
    <t>02.06</t>
  </si>
  <si>
    <t>INSTALACIJA HIDRANTSKE MREŽE</t>
  </si>
  <si>
    <t>Ručni i strojni iskop zemlje III kategorije za izvedbu instalacije vanjske i unutarnje hidrantske mreže. U stavku je uključen kompletan iskop za polaganje cjevovoda. U cijenu uključiti i razupiranje rova i jama na iskopu dubine preko 1,2m.</t>
  </si>
  <si>
    <t>iskop, predvidivo</t>
  </si>
  <si>
    <t>Nabava, dobava i razastiranje pijeska, podloge za polaganje cijevi. Zatrpavanje rova, nakon montaže i tlačne probe, pijeskom do visine od 10 cm iznad  tjemena cijevi.</t>
  </si>
  <si>
    <t>Zatrpavanje rova materijalom iz iskopa vršiti u slojevima od 20-30 cm uz nabijanje.</t>
  </si>
  <si>
    <t xml:space="preserve">Odvoz viška materijala na deponiju udaljenu 5 km. U cijenu uračunat utovar, prijevoz i istovar materijala. </t>
  </si>
  <si>
    <t>Nabava i dobava PEHD i pocinčanih čeličnih cijevi i fazonskih komada za kompletiranje unutarnje hidrantske mreže. U cijenu uračunata potrebna zaštita cijevi (pustena vrpca, dekorodal traka, zaštitni premazi). Cijevi su položene u zemlju i u pod prizemlja, te pričvršćene u zidu i o zid obujmicama na razmaku od 1,5 m.</t>
  </si>
  <si>
    <t>PEHD d75</t>
  </si>
  <si>
    <t>PEHD d63</t>
  </si>
  <si>
    <t>T-komad za PEHD d75 - elektrofuzijski</t>
  </si>
  <si>
    <t>redukcija PEHD d75/d63</t>
  </si>
  <si>
    <t>prelaz PEHD d75/DN65</t>
  </si>
  <si>
    <t>prelaz PEHD d63/DN50</t>
  </si>
  <si>
    <t xml:space="preserve">spojnica za PEHD d75-elektrofuzijska </t>
  </si>
  <si>
    <t xml:space="preserve">spojnica za PEHD d63-elektrofuzijska </t>
  </si>
  <si>
    <t>PC NO65</t>
  </si>
  <si>
    <t>PC NO50</t>
  </si>
  <si>
    <t>koljeno PC NO50 90°</t>
  </si>
  <si>
    <t>Tkomad PC NO65</t>
  </si>
  <si>
    <t xml:space="preserve">Nabava i dobava zidnog hidrantskog ormarića sa pripadajućom opremom, izvedeni sukladno normi HRN EN 671-1. Ormarići su označeni simbolom prema normi HRN ISO 6309. </t>
  </si>
  <si>
    <t>tip HO-1, puna vrata</t>
  </si>
  <si>
    <t>dimenzije 500x500x140mm</t>
  </si>
  <si>
    <t>tlačna cijev ∅52x15m sa spojnicama</t>
  </si>
  <si>
    <t>ventil kutni Ms2" sa stabilnom spojnicom (Al) ∅52</t>
  </si>
  <si>
    <t>okretni nastavak Ms2"</t>
  </si>
  <si>
    <t>mlaznica min. 9mm, ∅52 Al sa zasunom</t>
  </si>
  <si>
    <t xml:space="preserve">Tlačna proba izvedene instalacije hidrantske mreže </t>
  </si>
  <si>
    <t>Montaža gore specificirane opreme instalacije unutarnje hidrantske mreže do pune gotovosti predmetne instalacije.</t>
  </si>
  <si>
    <t>Ispitivanje izvedene hidrantske mreže prema Pravilniku za hidrantske mreže i ishođenje “Isprave” o izvršenom ispitivanju od ovlaštene institucije.</t>
  </si>
  <si>
    <t>02.06.01</t>
  </si>
  <si>
    <t>02.06.02</t>
  </si>
  <si>
    <t>02.06.03</t>
  </si>
  <si>
    <t>02.06.04</t>
  </si>
  <si>
    <t>02.06.05</t>
  </si>
  <si>
    <t>02.06.06</t>
  </si>
  <si>
    <t>02.06.07</t>
  </si>
  <si>
    <t>02.06.08</t>
  </si>
  <si>
    <t>02.06.09</t>
  </si>
  <si>
    <t>UKUPNO INSTALACIJE HIDRANTSKE MREŽE</t>
  </si>
  <si>
    <t>02.07</t>
  </si>
  <si>
    <t>INSTALACIJE VENTILACIJE SANITARNIH PROSTORIJA</t>
  </si>
  <si>
    <t>02.07.01</t>
  </si>
  <si>
    <t>Nabava i dobava ventilatora za odsis zraka iz sanitarnih čvorova. Upravljenje odsisnog ventilatora vezati na prekidač rasvijete sa vremenskim zatezanjem. Proizvod isporučiti sa automatikom za upravljanje, vremenskim relejom, te pripadajućim priborom za ugradnju i funkcionalnost. U cijenu je uračunato prvo puštanje u rad, te izdavanje odgovarajućih protokola.  Isporučuje se u zaštiti za ugradnju u prostor 1 (IPX 5), za količinu zraka 300 m3/h, ekst. pad tlaka 50 Pa</t>
  </si>
  <si>
    <t>Nabava i dobava ventilatora za odsis zraka iz sanitarnih čvorova. Upravljenje odsisnog ventilatora vezati na prekidač rasvijete sa vremenskim zatezanjem. Proizvod isporučiti sa automatikom za upravljanje, vremenskim relejom, te pripadajućim priborom za ugradnju i funkcionalnost. U cijenu je uračunato prvo puštanje u rad, te izdavanje odgovarajućih protokola.  Isporučuje se u zaštiti za ugradnju u prostor 1 (IPX 5), za količinu zraka 120 m3/h, ekst. pad tlaka 50 Pa</t>
  </si>
  <si>
    <t>Kupaonski ventilator za ugradnju u sanitarni čvor na zid, za spoj na spiro kanal Ø100mm, komplet s automatikom za uključivanje preko  prekidača svjetla  i  isključivanje nakon 6 minuta. Ventilator je opremljen nepovratnom zaklopkom za sprečavanje ulaska vanjskog zraka.  Isporučuje se u zaštiti za ugradnju u prostor 1 (IPX 5), za količinu zraka 60 m3/h, ekst. pad tlaka 50 Pa</t>
  </si>
  <si>
    <t>Nabava i dobava limenih spiro kanala, za izvedbu instalacije odsisa iz sanitarnih čvorova i garderoba. U stavku uključiti sve fazonske komade, ovjesni pribor, te sav potrošni materijal za izvedbu kanala. Spiro kanali su od pocinčanog čeličnog lima debljine 0,6mm.</t>
  </si>
  <si>
    <t>koljeno Ø100/90˚ mm</t>
  </si>
  <si>
    <t>redukcija Ø150/Ø100 mm</t>
  </si>
  <si>
    <t>Nabava i dobava aluminijskih rešetki za prestrujavanje zraka iz sanitarnog čvora i garderoba. Montažu aluminijske rešetke izvesti u vratima. Aluminijske rešetke isporučiti sa priborom za ugradnju i funkcionalnost.</t>
  </si>
  <si>
    <r>
      <t>425x225, V=150m</t>
    </r>
    <r>
      <rPr>
        <vertAlign val="superscript"/>
        <sz val="11"/>
        <rFont val="Arial"/>
        <family val="2"/>
      </rPr>
      <t>3</t>
    </r>
    <r>
      <rPr>
        <sz val="11"/>
        <rFont val="Arial"/>
        <family val="2"/>
        <charset val="238"/>
      </rPr>
      <t>/h</t>
    </r>
  </si>
  <si>
    <t>Montaža instalacije ventilacije sanitarnog čvora i garderoba do potpune gotovosti. Funkcionalno ispitivanje, te izdavanje odgovarajućih protokola.</t>
  </si>
  <si>
    <r>
      <t>Nabava i dobava zračnog ventila, za montažu u spušteni strop sanitarnih čvorova, sa priključkom na spiro kanal</t>
    </r>
    <r>
      <rPr>
        <sz val="10"/>
        <rFont val="Arial"/>
        <family val="2"/>
        <charset val="238"/>
      </rPr>
      <t>, sa priborom za ugradnju i funkcionalnost.</t>
    </r>
  </si>
  <si>
    <r>
      <t>zračni ventil Ø100mm, V=60m</t>
    </r>
    <r>
      <rPr>
        <vertAlign val="superscript"/>
        <sz val="10"/>
        <rFont val="Arial"/>
        <family val="2"/>
        <charset val="238"/>
      </rPr>
      <t>3</t>
    </r>
    <r>
      <rPr>
        <sz val="10"/>
        <rFont val="Arial"/>
        <family val="2"/>
        <charset val="238"/>
      </rPr>
      <t>/h, za montažu u spušteni strop</t>
    </r>
  </si>
  <si>
    <t>02.07.02</t>
  </si>
  <si>
    <t>02.07.03</t>
  </si>
  <si>
    <t>02.07.04</t>
  </si>
  <si>
    <r>
      <t>spiro kanal</t>
    </r>
    <r>
      <rPr>
        <sz val="10"/>
        <rFont val="Arial"/>
        <family val="2"/>
        <charset val="238"/>
      </rPr>
      <t xml:space="preserve"> Ø100 mm</t>
    </r>
  </si>
  <si>
    <r>
      <t>spiro kanal</t>
    </r>
    <r>
      <rPr>
        <sz val="10"/>
        <rFont val="Arial"/>
        <family val="2"/>
        <charset val="238"/>
      </rPr>
      <t xml:space="preserve"> Ø150 mm</t>
    </r>
  </si>
  <si>
    <r>
      <t xml:space="preserve">T komad </t>
    </r>
    <r>
      <rPr>
        <sz val="10"/>
        <rFont val="Arial"/>
        <family val="2"/>
        <charset val="238"/>
      </rPr>
      <t>Ø150 mm</t>
    </r>
  </si>
  <si>
    <r>
      <t xml:space="preserve">T komad </t>
    </r>
    <r>
      <rPr>
        <sz val="10"/>
        <rFont val="Arial"/>
        <family val="2"/>
        <charset val="238"/>
      </rPr>
      <t>Ø100 mm</t>
    </r>
  </si>
  <si>
    <r>
      <t>Fiksna žaluzija sa mrežicom protiv insekata za spiro Ø</t>
    </r>
    <r>
      <rPr>
        <sz val="10"/>
        <rFont val="Arial"/>
        <family val="2"/>
        <charset val="238"/>
      </rPr>
      <t>150</t>
    </r>
  </si>
  <si>
    <r>
      <t>Fiksna žaluzija sa mrežicom protiv insekata za spiro Ø</t>
    </r>
    <r>
      <rPr>
        <sz val="10"/>
        <rFont val="Arial"/>
        <family val="2"/>
        <charset val="238"/>
      </rPr>
      <t>100</t>
    </r>
  </si>
  <si>
    <t>02.07.05</t>
  </si>
  <si>
    <t>02.07.06</t>
  </si>
  <si>
    <t>02.07.07</t>
  </si>
  <si>
    <t>02.07.08</t>
  </si>
  <si>
    <t>02.07.09</t>
  </si>
  <si>
    <t>REKAPITULACIJA STROJARSKE INSTALACIJE I OPREMA</t>
  </si>
  <si>
    <t>REKAPITULACIJA GRAĐEVINSKO OBRTNIČKI RADOVI</t>
  </si>
  <si>
    <t>01.01</t>
  </si>
  <si>
    <t>01.01.01</t>
  </si>
  <si>
    <t>01.01.02</t>
  </si>
  <si>
    <t>01.01.03</t>
  </si>
  <si>
    <t>01.01.04</t>
  </si>
  <si>
    <t>01.02</t>
  </si>
  <si>
    <t>01.02.01</t>
  </si>
  <si>
    <t>01.02.02</t>
  </si>
  <si>
    <t>01.02.03</t>
  </si>
  <si>
    <t>01.02.04</t>
  </si>
  <si>
    <t>01.02.05</t>
  </si>
  <si>
    <t>01.02.06</t>
  </si>
  <si>
    <t>01.02.07</t>
  </si>
  <si>
    <t>01.02.08</t>
  </si>
  <si>
    <t>01.02.09</t>
  </si>
  <si>
    <t>01.02.10</t>
  </si>
  <si>
    <t>01.02.11</t>
  </si>
  <si>
    <t>01.02.12</t>
  </si>
  <si>
    <t>01.03</t>
  </si>
  <si>
    <t>01.03.01</t>
  </si>
  <si>
    <t>01.03.02</t>
  </si>
  <si>
    <t>01.03.03</t>
  </si>
  <si>
    <t>01.03.04</t>
  </si>
  <si>
    <t>01.03.05</t>
  </si>
  <si>
    <t>01.03.06</t>
  </si>
  <si>
    <t>01.03.07</t>
  </si>
  <si>
    <t>01.03.08</t>
  </si>
  <si>
    <t>01.03.09</t>
  </si>
  <si>
    <t>01.03.10</t>
  </si>
  <si>
    <t>01.03.11</t>
  </si>
  <si>
    <t>01.03.12</t>
  </si>
  <si>
    <t>01.03.13</t>
  </si>
  <si>
    <t>01.03.14</t>
  </si>
  <si>
    <t>01.03.15</t>
  </si>
  <si>
    <t>01.03.16</t>
  </si>
  <si>
    <t>01.03.17</t>
  </si>
  <si>
    <t>01.03.18</t>
  </si>
  <si>
    <t>UKUPNO BETONSKI I ARMIRANOBETONSKI RADOVI</t>
  </si>
  <si>
    <t>01.04.01</t>
  </si>
  <si>
    <t>01.04.02</t>
  </si>
  <si>
    <t>01.04.03</t>
  </si>
  <si>
    <t>01.04</t>
  </si>
  <si>
    <t>01.05</t>
  </si>
  <si>
    <t>01.05.01</t>
  </si>
  <si>
    <t>01.05.02</t>
  </si>
  <si>
    <t>01.06</t>
  </si>
  <si>
    <t>01.06.01</t>
  </si>
  <si>
    <t>01.07</t>
  </si>
  <si>
    <t>01.07.01</t>
  </si>
  <si>
    <t>01.07.02</t>
  </si>
  <si>
    <t>01.07.03</t>
  </si>
  <si>
    <t>01.08</t>
  </si>
  <si>
    <t>01.08.01</t>
  </si>
  <si>
    <t>01.09</t>
  </si>
  <si>
    <t>01.09.01</t>
  </si>
  <si>
    <t>01.09.02</t>
  </si>
  <si>
    <t>01.09.03</t>
  </si>
  <si>
    <t>01.09.04</t>
  </si>
  <si>
    <t>01.09.05</t>
  </si>
  <si>
    <t>01.10</t>
  </si>
  <si>
    <t>01.10.01</t>
  </si>
  <si>
    <t>01.10.02</t>
  </si>
  <si>
    <t>01.10.03</t>
  </si>
  <si>
    <t>01.10.04</t>
  </si>
  <si>
    <t>01.10.05</t>
  </si>
  <si>
    <t>01.10.06</t>
  </si>
  <si>
    <t>01.10.07</t>
  </si>
  <si>
    <t>01.10.08</t>
  </si>
  <si>
    <t>01.11</t>
  </si>
  <si>
    <t>01.11.01</t>
  </si>
  <si>
    <t>01.11.02</t>
  </si>
  <si>
    <t>01.11.03</t>
  </si>
  <si>
    <t>01.11.04</t>
  </si>
  <si>
    <t>01.11.05</t>
  </si>
  <si>
    <t>01.11.06</t>
  </si>
  <si>
    <t>01.11.07</t>
  </si>
  <si>
    <t>01.11.08</t>
  </si>
  <si>
    <t>01.11.09</t>
  </si>
  <si>
    <t>01.11.10</t>
  </si>
  <si>
    <t>01.11.11</t>
  </si>
  <si>
    <t>01.11.12</t>
  </si>
  <si>
    <t>01.11.13</t>
  </si>
  <si>
    <t>01.11.14</t>
  </si>
  <si>
    <t>01.11.15</t>
  </si>
  <si>
    <t>01.11.16</t>
  </si>
  <si>
    <t>01.11.17</t>
  </si>
  <si>
    <t>01.11.18</t>
  </si>
  <si>
    <t>01.11.19</t>
  </si>
  <si>
    <t>01.12</t>
  </si>
  <si>
    <t>01.12.01</t>
  </si>
  <si>
    <t>01.12.02</t>
  </si>
  <si>
    <t>01.12.03</t>
  </si>
  <si>
    <t>01.12.04</t>
  </si>
  <si>
    <t>01.12.05</t>
  </si>
  <si>
    <t>01.13</t>
  </si>
  <si>
    <t>01.13.01</t>
  </si>
  <si>
    <t>01.13.02</t>
  </si>
  <si>
    <t>01.13.03</t>
  </si>
  <si>
    <t>01.13.04</t>
  </si>
  <si>
    <t>01.13.05</t>
  </si>
  <si>
    <t>01.13.06</t>
  </si>
  <si>
    <t>01.13.07</t>
  </si>
  <si>
    <t>01.13.08</t>
  </si>
  <si>
    <t>01.13.09</t>
  </si>
  <si>
    <t>01.13.10</t>
  </si>
  <si>
    <t>01.13.11</t>
  </si>
  <si>
    <t>01.13.12</t>
  </si>
  <si>
    <t>01.14</t>
  </si>
  <si>
    <t>01.14.01</t>
  </si>
  <si>
    <t>01.15</t>
  </si>
  <si>
    <t>01.15.01</t>
  </si>
  <si>
    <t>01.16</t>
  </si>
  <si>
    <t>01.16.01</t>
  </si>
  <si>
    <t>01.16.02</t>
  </si>
  <si>
    <t>01.16.03</t>
  </si>
  <si>
    <t>01.16.04</t>
  </si>
  <si>
    <t>01.16.05</t>
  </si>
  <si>
    <t>01.16.06</t>
  </si>
  <si>
    <t>01.16.07</t>
  </si>
  <si>
    <t>01.16.08</t>
  </si>
  <si>
    <t>01.16.09</t>
  </si>
  <si>
    <t>01.16.10</t>
  </si>
  <si>
    <t>01.16.11</t>
  </si>
  <si>
    <t>01.16.12</t>
  </si>
  <si>
    <t>01.16.13</t>
  </si>
  <si>
    <t>01.16.14</t>
  </si>
  <si>
    <t>01.16.15</t>
  </si>
  <si>
    <t>01.16.16</t>
  </si>
  <si>
    <t>01.17</t>
  </si>
  <si>
    <t>01.17.01</t>
  </si>
  <si>
    <t>01.17.02</t>
  </si>
  <si>
    <t>01.18</t>
  </si>
  <si>
    <t>01.18.01</t>
  </si>
  <si>
    <t>:</t>
  </si>
  <si>
    <t>03.02</t>
  </si>
  <si>
    <t>KABELI I VODIČI</t>
  </si>
  <si>
    <t>ENERGETSKI KABELI</t>
  </si>
  <si>
    <t>03.02.01</t>
  </si>
  <si>
    <t>03.02.02</t>
  </si>
  <si>
    <t>03.02.03</t>
  </si>
  <si>
    <t>03.02.04</t>
  </si>
  <si>
    <t>03.02.05</t>
  </si>
  <si>
    <t>03.02.06</t>
  </si>
  <si>
    <t>03.02.07</t>
  </si>
  <si>
    <t>03.02.08</t>
  </si>
  <si>
    <t>03.02.09</t>
  </si>
  <si>
    <t>03.02.10</t>
  </si>
  <si>
    <t>NYY 2x1,5 mm2</t>
  </si>
  <si>
    <t>NYY 3x1,5 mm2</t>
  </si>
  <si>
    <t>NYY 3x2,5 mm2</t>
  </si>
  <si>
    <t>NYY 5x1,5 mm2</t>
  </si>
  <si>
    <t>NYY 5x2,5 mm2</t>
  </si>
  <si>
    <t>NYY 5x4 mm2</t>
  </si>
  <si>
    <t>NYY 5x6 mm2</t>
  </si>
  <si>
    <t>NYY 5x10 mm2</t>
  </si>
  <si>
    <t>NYY 5x16 mm2</t>
  </si>
  <si>
    <t>NAYY 4x35 mm2</t>
  </si>
  <si>
    <t>OSTALI KABELI I VODIČI</t>
  </si>
  <si>
    <t>03.02.11</t>
  </si>
  <si>
    <t>03.02.12</t>
  </si>
  <si>
    <t>03.02.13</t>
  </si>
  <si>
    <t>03.02.14</t>
  </si>
  <si>
    <t>Uključeno dobava, spajanje, ispitivanje i sav potrebni spojni pribor.</t>
  </si>
  <si>
    <t xml:space="preserve">Kabel UTP cat 6 </t>
  </si>
  <si>
    <t xml:space="preserve">P/F-Y 1×16 mm2 </t>
  </si>
  <si>
    <t xml:space="preserve">P/F-Y 1×6 mm2 </t>
  </si>
  <si>
    <t xml:space="preserve">Grijači kabel Kao "ELPOS"  Tip: SSAP </t>
  </si>
  <si>
    <t>OPREMA I PRIBOR</t>
  </si>
  <si>
    <t>SVJETILJKE</t>
  </si>
  <si>
    <t>Nadgradna svjetiljka 2x58W</t>
  </si>
  <si>
    <t>Nadgradna svjetiljka, metalno kućište, aluminijske završne kape, siva boja, visokosjajni alumijski parabolični odsijači, fluo izvor svjetlosti, snage 2x54W, elektronska prigušnica, zaštitno kaljeno staklo, silikonska brtva, IP66, IK09, temperaturno radno područje -20° C ÷ +40°C, svjetlosna efikasnost svejtiljke LOR ≥ 88%,</t>
  </si>
  <si>
    <t>Beghelli Acciaio Ticinque 2x54W 14831</t>
  </si>
  <si>
    <t>ili jednakovrijedno</t>
  </si>
  <si>
    <t>Ugradna svjetiljka 4x14W</t>
  </si>
  <si>
    <t xml:space="preserve">Svjetiljka ugradna, metalno kućište, bijela boja, sjajni dupli parabolični raster, fluo izvor svjetlosti, snage 4x14W, boja svjetlosti 4000K, elektronska prigušnica, svjetlosna efikasnost svjetiljke LOR≥ 75%, IP20, </t>
  </si>
  <si>
    <t>IndoraPlus CONTROL SLIM 4X14W</t>
  </si>
  <si>
    <t>Fluo cvijev Tip: Master TL5 14W/840</t>
  </si>
  <si>
    <t>Ugradna svjetiljka 26W</t>
  </si>
  <si>
    <t>Ugradna svjetiljka, fluo izvor svjetlosti, metalno kučište, snaga 2x26W, zaštitno matirano staklo,</t>
  </si>
  <si>
    <t>TPhilips FBH024 2xPL-C/4P26W/840 K HF WH FRG</t>
  </si>
  <si>
    <t>Svjetiljak za vanjsku rasvjetu</t>
  </si>
  <si>
    <t>Svjetiljka za vanjsku rasvjetu, LED izvor svjetlosti, metalno kućište sa zakretnim nosačem, silikonska brtva, asimetrična optika, svjetlosni tok 5900lm, snaga sistema 57W (LED izvor+driver), ukupna svjetlosna iskoristivost svjetiljke 103lm/W,, Ra&gt;80, temperatura boje svjetlosti 4000K, životni vijek za 70% nominalnog svjetlosnog toka 150 000h, zaštita IP66, IK07,</t>
  </si>
  <si>
    <t>SBP Guell 1 A40/W LED 58W 4000K</t>
  </si>
  <si>
    <t xml:space="preserve">Svjetiljka za vanjsku rasvjetu, LED izvor svjetlosti, metalno kućište sa zakretnim nosačem, silikonska brtva, asimetrična optika, svjetlosni tok 5900lm, snaga sistema 57W (LED izvor+driver), ukupna svjetlosna iskoristivost svjetiljke 103lm/W,, Ra&gt;80, temperatura boje svjetlosti 4000K, životni vijek za 70% nominalnog svjetlosnog toka 150 000h, zaštita IP66, IK07, </t>
  </si>
  <si>
    <t>SBP Guell 1 A40/W LED 58W 4000K + senzor porketa</t>
  </si>
  <si>
    <t>Sigurnosna svjetiljka</t>
  </si>
  <si>
    <t xml:space="preserve">Svjetiljka za označavanje evakuacijskoga puta, s dvostranim piktogramom, LED izvor svjetlosti, vrijeme autonomije 1h, 1.2W, stalni spoj, funkcija autotesta, IP41, </t>
  </si>
  <si>
    <t xml:space="preserve">Awex TWINS maintained LED 1h autotest </t>
  </si>
  <si>
    <t>smjer kretanja ravno</t>
  </si>
  <si>
    <t>smjer kretanja lijevo/desno</t>
  </si>
  <si>
    <t xml:space="preserve">Svjetiljka za označavanje evakuacijskoga puta, s jednostranim piktogramom, LED izvor svjetlosti, vrijeme autonomije 1h, 1W, svjetlosni tok 125lm, stalni spoj, funkcija autotesta, IP65, </t>
  </si>
  <si>
    <t>Awex EXIT STANDARD 1W LED IP65 1h maintained white</t>
  </si>
  <si>
    <t>strelica dolje</t>
  </si>
  <si>
    <t xml:space="preserve">Sigurnosna svjetiljka </t>
  </si>
  <si>
    <t xml:space="preserve">Svjetiljka sigurnosna za rasvjetu evakuacijskog puta, autonomija 1h, funkcija auto testa, pripravni spoj, optika za površinsku rasvjeta, 3W, 350lm, IP65, </t>
  </si>
  <si>
    <t xml:space="preserve"> Awex EXIT PREMIUM 3W LED IP65 3h non-maintained white</t>
  </si>
  <si>
    <t>Svjetiljka nadgradna</t>
  </si>
  <si>
    <t xml:space="preserve">Svjetiljka nadgradna, LED izvor svjetlosti, koćište od polikarbonata, inox kopče, pokrov od polikarbonata, efektivni svjetosni tok ili svjetlosni tok svjetiljke s uračunatim gubicima u optičkom sustavu min 4080lm, snaga sistema max 33W (LED izvor+driver, ukupna svjetlosna iskoristivost svjetiljke 117 lm/W, boja svjetlosti 4000K, uzvrta boje Ra 80, zaštita od zaprljanja IP66, IK10, rad na temperaturi okoline +450C, svjetiljka ima dodatne aluminijske hladnjake za dodatno hlađenje LED modual i drivera, zaštitna mreža protiv udarca lopte, dimenzija svetiljke dxšxv 612x145x111mm, </t>
  </si>
  <si>
    <t>Trevos FUTURA 2.2ft PCc Al 4400/840</t>
  </si>
  <si>
    <t>Svjetiljka ugradna</t>
  </si>
  <si>
    <t xml:space="preserve">Svjetiljka ugradna, LED izvor svjetlosti, aluminijsko kućište, bijela boja, efektivni svjetlosni tok min 1250lm, svjetlosna iskoristivost svjetiljke s uračunatim gubicima u optičkom sustavu 86 lm/W, snaga sistema (LED izvor+driver) max 14W, životni vijek L80B50 = 30000h, Ra 80, 4000K, IP20, stupanj bliještanja UGR ≤ 22, </t>
  </si>
  <si>
    <t>Opple LEDDownlightRc-HR R120-14W-4000-WH-CT</t>
  </si>
  <si>
    <t>Traka LED</t>
  </si>
  <si>
    <t>komp</t>
  </si>
  <si>
    <t xml:space="preserve">Linijska LED Linijska LED svjetiljka savitljiva u uzdužnim osima, aluminijski profil, inox spojnice za profil, opalni difuzor, snage max 14,4W/m, širina zračenja snopa svjetlosti 120°, efektivni svjetlosni tok ili svjetlosni tok svjetiljke s uračunatim gubicima u optičkom sustavu min 885lm/m, svjetlosna iskoristivost trake s uračunatim gubicima u optičkom sustavu min 61lm/W, temperatura boje svjetlosti 4000K, Ra≥80, zaštita od zaprljanja IP67, rad na temperaturi okoline od -20°C do +45°C, mogućnost dimanja, 60 LED/m, širina trake 10mm, minimalni radijus savijanja 30mm, CE i RoHS znak, </t>
  </si>
  <si>
    <t>MCI Linear Flex Plus 72W / NW</t>
  </si>
  <si>
    <t>Linijska LED Linijska LED svjetiljka savitljiva u uzdužnim osima, aluminijski profil, inox spojnice za profil, opalni difuzor, snage max 14,4W/m, širina zračenja snopa svjetlosti 120°, efektivni svjetlosni tok ili svjetlosni tok svjetiljke s uračunatim gubicima u optičkom sustavu min 885lm/m, svjetlosna iskoristivost trake s uračunatim gubicima u optičkom sustavu min 61lm/W, temperatura boje svjetlosti 4000K, Ra≥80, zaštita od zaprljanja IP67, rad na temperaturi okoline od -20°C do +45°C, mogućnost dimanja, 60 LED/m, širina trake 10mm, minimalni radijus savijanja 30mm, CE i RoHS znak, kao tip: MCI Linear Flex Plus 72W / NW</t>
  </si>
  <si>
    <t xml:space="preserve">Detektor pokreta </t>
  </si>
  <si>
    <t>za uključenje rasvjete 360 stupnjeva</t>
  </si>
  <si>
    <t>Svjetiljka za vanjsku rasvjetu</t>
  </si>
  <si>
    <t>KABELSKE POLICE</t>
  </si>
  <si>
    <t>Uključena dobava, montaža, spajanje, ispitivanje kao i odgovarajuća rasvjetna tijela i potreban pribor za montažu i ovjes.</t>
  </si>
  <si>
    <t>Uključeni dobava, montaža kao i svi sustavom uvjetovani oblici te kutni, spojni dijelovi, dijelovi za učvršćivanje i ovijes.
Pocinčane kabelske police</t>
  </si>
  <si>
    <t>PK 50</t>
  </si>
  <si>
    <t>PK 100</t>
  </si>
  <si>
    <t>PK 200</t>
  </si>
  <si>
    <t>PK 300</t>
  </si>
  <si>
    <t>PK 400</t>
  </si>
  <si>
    <t>OSTALA OPREMA I PRIBOR</t>
  </si>
  <si>
    <t>Uključena dobava, montaža, spajanje, ispitivanje i sav potrebni spojni i montažni materijal.</t>
  </si>
  <si>
    <t>Tipkalo  10 A - 250 V, ugradno</t>
  </si>
  <si>
    <t>Prekidač  10 A - 250 V, nadgradni / plastika</t>
  </si>
  <si>
    <t>Prekidač  10 A - 250 V, ugradni</t>
  </si>
  <si>
    <t>Priključnica s poklopcem 16 A - 250 V, nadgradna</t>
  </si>
  <si>
    <t>Priključnica 16 A - 250 V, ugradna</t>
  </si>
  <si>
    <t>Priključnica s poklopcem 16 A - 250 V, ugradna</t>
  </si>
  <si>
    <t>Priključnica s poklopcem 16 A - 400 V, nadgradna</t>
  </si>
  <si>
    <t>Priključnica dvostruka 16 A - 250 V</t>
  </si>
  <si>
    <t>ugradna za parapetni kanal</t>
  </si>
  <si>
    <t>Priključnica dvostruka RJ45 Cat 6</t>
  </si>
  <si>
    <t>Priključnica dvostruka RJ45 Cat 6, NADGRADNA</t>
  </si>
  <si>
    <t>Isključno tipkalo za isključenje u nuždi</t>
  </si>
  <si>
    <t>Grebenasts sklopka u kućištu 01/1p/20A</t>
  </si>
  <si>
    <t xml:space="preserve">Kao "SCHRACK" Tip: BJ </t>
  </si>
  <si>
    <t>Cijev PNT 16</t>
  </si>
  <si>
    <t>Cijev PNT 20</t>
  </si>
  <si>
    <t xml:space="preserve">Cijev savitljiva samogasiva siva </t>
  </si>
  <si>
    <t>Parapetni kabelski kanal 105x65 mm - Bijeli</t>
  </si>
  <si>
    <t xml:space="preserve">Poklopac parapetnog kabelskog kanala </t>
  </si>
  <si>
    <t xml:space="preserve">Krajnji komad parapetnog kabelskog kanala </t>
  </si>
  <si>
    <t>Kutija za ugradnju utičnica u parapetni kanal - dvostruka</t>
  </si>
  <si>
    <t xml:space="preserve">Okvir utičnice za parapetni kanal </t>
  </si>
  <si>
    <t>Plastični kabelski kanal šupljih stijenki 40x20 mm - Bijeli</t>
  </si>
  <si>
    <t>Plastični kabelski kanal šupljih stijenki 80x40 mm - Bijeli</t>
  </si>
  <si>
    <t>Razvodna kutija, plastična, nadgradna</t>
  </si>
  <si>
    <t>Čelični nosač 40x20 mm - UPN 40</t>
  </si>
  <si>
    <t>Oznaka za kabel</t>
  </si>
  <si>
    <t xml:space="preserve">Kao "Weidmuller" Tip: WKM </t>
  </si>
  <si>
    <t>Tipkalo  10 A - 250 V, nadgradno / plastika</t>
  </si>
  <si>
    <t>03.03</t>
  </si>
  <si>
    <t>03.03.01</t>
  </si>
  <si>
    <t>03.03.02</t>
  </si>
  <si>
    <t>03.03.03</t>
  </si>
  <si>
    <t>03.03.04</t>
  </si>
  <si>
    <t>03.03.05</t>
  </si>
  <si>
    <t>03.03.06</t>
  </si>
  <si>
    <t>03.03.07</t>
  </si>
  <si>
    <t>03.03.08</t>
  </si>
  <si>
    <t>03.03.09</t>
  </si>
  <si>
    <t>03.03.10</t>
  </si>
  <si>
    <t>03.03.11</t>
  </si>
  <si>
    <t>03.03.12</t>
  </si>
  <si>
    <t>03.03.13</t>
  </si>
  <si>
    <t>03.03.14</t>
  </si>
  <si>
    <t>03.03.15</t>
  </si>
  <si>
    <t>03.03.16</t>
  </si>
  <si>
    <t>03.03.17</t>
  </si>
  <si>
    <t>03.03.18</t>
  </si>
  <si>
    <t>03.03.19</t>
  </si>
  <si>
    <t>03.03.20</t>
  </si>
  <si>
    <t>03.03.21</t>
  </si>
  <si>
    <t>03.03.22</t>
  </si>
  <si>
    <t>03.03.23</t>
  </si>
  <si>
    <t>03.03.24</t>
  </si>
  <si>
    <t>03.03.25</t>
  </si>
  <si>
    <t>03.03.26</t>
  </si>
  <si>
    <t>03.03.27</t>
  </si>
  <si>
    <t>03.03.28</t>
  </si>
  <si>
    <t>03.03.29</t>
  </si>
  <si>
    <t>03.03.31</t>
  </si>
  <si>
    <t>03.03.32</t>
  </si>
  <si>
    <t>03.03.33</t>
  </si>
  <si>
    <t>03.03.34</t>
  </si>
  <si>
    <t>03.03.35</t>
  </si>
  <si>
    <t>03.03.36</t>
  </si>
  <si>
    <t>03.03.37</t>
  </si>
  <si>
    <t>03.03.38</t>
  </si>
  <si>
    <t>03.03.39</t>
  </si>
  <si>
    <t>03.03.40</t>
  </si>
  <si>
    <t>03.03.41</t>
  </si>
  <si>
    <t>03.03.42</t>
  </si>
  <si>
    <t>03.03.43</t>
  </si>
  <si>
    <t>03.03.44</t>
  </si>
  <si>
    <t>03.03.45</t>
  </si>
  <si>
    <t>03.03.46</t>
  </si>
  <si>
    <t>03.03.47</t>
  </si>
  <si>
    <t>03.04</t>
  </si>
  <si>
    <t>EKM</t>
  </si>
  <si>
    <t>Uključena dobava, montaža, spajanje i ispitivanje.</t>
  </si>
  <si>
    <t>KOMUNIKACIJSKI ORMAR</t>
  </si>
  <si>
    <t>03.04.01</t>
  </si>
  <si>
    <t xml:space="preserve">Komunikacijski ormar </t>
  </si>
  <si>
    <t>kompl</t>
  </si>
  <si>
    <t>Jedan komplet se sastoji od:</t>
  </si>
  <si>
    <t xml:space="preserve">Samostojeći komunikacisko distributivni ormar </t>
  </si>
  <si>
    <t>Komplet s vodilicama 19" nosačima</t>
  </si>
  <si>
    <t>te svim montažnim i spojnim priborom</t>
  </si>
  <si>
    <t>te ugrađenom slijedećom opremom:</t>
  </si>
  <si>
    <t>19" telefonski prespojni panel Cat 3 25xRJ45</t>
  </si>
  <si>
    <t>19" optički razdjelnik 16xSC 50/125um</t>
  </si>
  <si>
    <t>19" prespojni panel Cat 6 24xRJ45</t>
  </si>
  <si>
    <t>19" ventilatorska jedinica</t>
  </si>
  <si>
    <t>19" Napojna letva</t>
  </si>
  <si>
    <t>19" vodilica za kabel</t>
  </si>
  <si>
    <t>19" fiksna polica</t>
  </si>
  <si>
    <t>Prespojni kabel Cat 6, 0,5 m</t>
  </si>
  <si>
    <t>Prespojni kabel Cat 6, 3 m</t>
  </si>
  <si>
    <t>19" Poreklopnik 24x10/100/1000BaseT</t>
  </si>
  <si>
    <t>VIDEO NADZOR</t>
  </si>
  <si>
    <t>03.04.02</t>
  </si>
  <si>
    <t>Video kamera</t>
  </si>
  <si>
    <t>• HD 1080P
• 1/3" Progressive Scan CMOS
• EXIR tehnologija
• HD TVI tehnologija
• IP66 zaštita, 
• WDR 120dB, Low light, OSD meni
Signal: PAL / NTSC
Efektivni pikseli: 1944(š)x1092(v)
Sinkronizacija: interna
Video frame rate: 1080@25fps
Dan/Noć: IR filter sa automatskom promjenom, 3D DNR
Smart IR, Automatski white balance, auto gain control, kontrola elektronskog okidača i kompenzacija pozadinskog osvjetljenja
Domet IR-a: do 50m
Leća: 2.8-12mm (103° - 32.1°)
Minimalno osvjetljenje: 0.01Lux @ F1.4
Horizontalno područje: 0 do 360 stupnjeva
Vertikalno područje: 0 do 90 stupnjeva
Rotacija: 0 do 360 stupnjeva
HD Video izlaz: analogni HD
Odnos signal/šum: 62 dB
Napajanje: 12VDC 
Radna temperatura: -30C ~ 60C
Potrošnja struje: 7W 
Dimenzije: 300.82×100.76×107.55mm
Masa: 700g
Dostupna opcija: NOSAČ KAMERE (spojna kutija) DS-</t>
  </si>
  <si>
    <t>Tip: DS-2CE16D5T-VFIT3  , Hikvision</t>
  </si>
  <si>
    <t>03.04.03</t>
  </si>
  <si>
    <t>Digitalni videorekorder</t>
  </si>
  <si>
    <t>• Podržava 2 IP kamere 1080P(2MP)
• Podržane klasične analogne, AHD i HD-TVI kamere do 1080P
• HDMI &amp; VGA izlaz
ANALOGNI I HD-TVI Video ulaz: 16 kanala, BNC sučelje (1.0Vp-p, 75 Ω)
Video kompresija: H.264
Audio kompresija: G.711u
Audio ulaz: 4 kanala, RCA (2.0Vp-p, 1KΩ)
Dvosmjerni audio ulaz: 1 Ch RCA (2.0Vp-p, 1KΩ)
Sinkronizirani playback: 8CH
Playback rezolucija: 1080P/720P/VGA/WD1/4CIF/CIF/QVGA/QCIF
HDMI/VGA izlaz: 1920*1080/60Hz,1280*1024/60Hz, 1280*720/60Hz, 1024*768/60Hz
Main stream: REALTIME - 1080P/720P/VGA/WD1/4CIF/CIF
Sub-stream: WD1/4CIF(ne-realtime), CIF/QCIF/QVGA(realtime)
Video Bit Rate: 32Kbps ~ 6Mbps
Audio izlaz: 1 Ch, RCA (linearni, 1kΩ )
Sučelje: SATA x 2
Kapacitet: do 4 TB po svakom disku
Alarmni ulaz/izlaz: 8/4
Sučelje za komunikaciju: 1; 10M/100M/1000M Ethernet Port</t>
  </si>
  <si>
    <t>DS-7216HQHI-F2/N, Hikvision</t>
  </si>
  <si>
    <t>HDD 3 TB</t>
  </si>
  <si>
    <t>Napajanje za kamere</t>
  </si>
  <si>
    <t>UPS uređaj</t>
  </si>
  <si>
    <t>Dobava, isporuka i ugradnja UPS uređaja za rad sustava minimalno 40 minuta u slučaju nestanka električne energije.</t>
  </si>
  <si>
    <t>Metalni ormar</t>
  </si>
  <si>
    <t>Dobava, isporuka i ugradnja  metalni ormar 32U + polica  + naponski razvodni panel + ventilator</t>
  </si>
  <si>
    <t>Kabel RG 59 B/U</t>
  </si>
  <si>
    <t xml:space="preserve">Kabel FG7OR 3x1,5 mm2  </t>
  </si>
  <si>
    <t>PVC cijevi CS 23</t>
  </si>
  <si>
    <t>Dokumentacija</t>
  </si>
  <si>
    <t>Izrada projektne dokumentacije izvedenog stanja 3 primjerka + CD</t>
  </si>
  <si>
    <t>Programiranje</t>
  </si>
  <si>
    <t>Programiranje sustava, unošenje korisničkih podataka, ispitivanje sustava, puštanje u rad, obuka korisnika i primopredaja sustava</t>
  </si>
  <si>
    <t>Spojni i potrošni materijal</t>
  </si>
  <si>
    <t>03.04.04</t>
  </si>
  <si>
    <t>03.04.05</t>
  </si>
  <si>
    <t>03.04.06</t>
  </si>
  <si>
    <t>03.04.07</t>
  </si>
  <si>
    <t>03.04.08</t>
  </si>
  <si>
    <t>03.04.09</t>
  </si>
  <si>
    <t>03.04.10</t>
  </si>
  <si>
    <t>03.04.11</t>
  </si>
  <si>
    <t>03.04.12</t>
  </si>
  <si>
    <t>ALARMNI SUSTAV</t>
  </si>
  <si>
    <t>Alarmni sustav</t>
  </si>
  <si>
    <t>UKUPNO KABELI I VODIČI</t>
  </si>
  <si>
    <t>UKUPNO OPREMA I PRIBOR</t>
  </si>
  <si>
    <t>UKUPNO EKM</t>
  </si>
  <si>
    <t>03.05</t>
  </si>
  <si>
    <t>UZEMLJIVAČ I GROMOBRAN</t>
  </si>
  <si>
    <t>03.05.01</t>
  </si>
  <si>
    <t>UZEMLJIVAČ</t>
  </si>
  <si>
    <t>Postavljanje trake uzemljivača u temelje objekata,   izrada izvoda za usponske vodove i izvoda za izjednačenje potencijala. Uključeno spajanje i sav potrebni spojni i montažni materijal.
Uključena dobava, montaža, spajanje, ispitivanje i sav potrebni spojni i montažni materijal.</t>
  </si>
  <si>
    <t>Pocinčana FeZn traka 30x4 mm</t>
  </si>
  <si>
    <t>Pocinčana FeZn traka 25x4 mm</t>
  </si>
  <si>
    <t>Križna spojnica</t>
  </si>
  <si>
    <t>03.05.02</t>
  </si>
  <si>
    <t>03.05.03</t>
  </si>
  <si>
    <t>INSTALACIJA GROMOBRANA</t>
  </si>
  <si>
    <t>Izvodi se pocinčanom čeličnom trakom, žicom promjera  8 mm ili aluminijskom žicom promjera 10 mm, položenom po krovu na odgovarajuće krovne nosače. Uključen rad na postavljanju kao i  potreban pribor (nosači, spojnice, spojnice za oluke …)
Uključena dobava, montaža, spajanje, ispitivanje i sav potrebni spojni i montažni materijal.</t>
  </si>
  <si>
    <t>03.05.04</t>
  </si>
  <si>
    <t>Mjerni spoj</t>
  </si>
  <si>
    <t>Kutija mjernog spoja - Pocinčana</t>
  </si>
  <si>
    <t>Nosač krovni</t>
  </si>
  <si>
    <t>Spojnica za oluke</t>
  </si>
  <si>
    <t>AiSi žica promjera 10mm</t>
  </si>
  <si>
    <t>03.05.05</t>
  </si>
  <si>
    <t>03.05.06</t>
  </si>
  <si>
    <t>03.05.07</t>
  </si>
  <si>
    <t>03.05.08</t>
  </si>
  <si>
    <t>03.05.09</t>
  </si>
  <si>
    <t>UKUPNO UZEMLJIVAČ I GROMOBRAN</t>
  </si>
  <si>
    <t>03.06</t>
  </si>
  <si>
    <t>03.06.01</t>
  </si>
  <si>
    <t>ISKOPI</t>
  </si>
  <si>
    <t>ISKOP KABELSKIH TRASA I TRASA UZEMLJIVAČA</t>
  </si>
  <si>
    <t xml:space="preserve">Iskop rovova u zemelji, dimenzija 0,80* 0,30 *60 m </t>
  </si>
  <si>
    <t>s odvozom viška zemlje na gradsku deponiju.</t>
  </si>
  <si>
    <t>Zatrpavanje rovova po završetku  posla</t>
  </si>
  <si>
    <t xml:space="preserve">Dobava i ugradnja pjeska za izradu posteljice  </t>
  </si>
  <si>
    <t xml:space="preserve">dimenzije 0,2*0,2*60 m. </t>
  </si>
  <si>
    <t>Dobava i polaganje GAL  štitnika po položenom kabelu.</t>
  </si>
  <si>
    <t xml:space="preserve">Dobava i polaganje trake upozorenja </t>
  </si>
  <si>
    <t>"POZOR ENERGETSKI KABEL"</t>
  </si>
  <si>
    <t>Cijev KABUPLAST F DN110</t>
  </si>
  <si>
    <t>03.06.02</t>
  </si>
  <si>
    <t>03.06.03</t>
  </si>
  <si>
    <t>03.06.04</t>
  </si>
  <si>
    <t>03.06.05</t>
  </si>
  <si>
    <t>03.06.06</t>
  </si>
  <si>
    <t>ISKOP TRASA PRISTUPNE EKM</t>
  </si>
  <si>
    <t>03.06.07</t>
  </si>
  <si>
    <t xml:space="preserve">Iskop rovova u zemelji, dimenzija 0,80* 0,30 *15 m </t>
  </si>
  <si>
    <t xml:space="preserve">dimenzije 0,2*0,2*15 m. </t>
  </si>
  <si>
    <t>Standardni TK zdenac</t>
  </si>
  <si>
    <t>Vanjske dimenzije 76x108x101 cm</t>
  </si>
  <si>
    <t>03.06.08</t>
  </si>
  <si>
    <t>03.06.09</t>
  </si>
  <si>
    <t>03.06.10</t>
  </si>
  <si>
    <t>03.06.11</t>
  </si>
  <si>
    <t>UKUPNO ISKOPI</t>
  </si>
  <si>
    <t>03.07</t>
  </si>
  <si>
    <t>TEHNOLOŠKA OPREMA</t>
  </si>
  <si>
    <t>RASHLADNA OPREMA</t>
  </si>
  <si>
    <t>Uključena izrada kabelskih međuveza, spajanje i ispitivanje kao i sav spojni i montažni materijal.</t>
  </si>
  <si>
    <t>03.07.01</t>
  </si>
  <si>
    <t>Kombi bojler</t>
  </si>
  <si>
    <t>Unutarnja jedinica grijanja i hlađenja pogona</t>
  </si>
  <si>
    <t>Vanjska jedinica grijanja i hlađenja pogona</t>
  </si>
  <si>
    <t>Unutarnja jedinica grijanje ureda</t>
  </si>
  <si>
    <t>Vanjska jedinica grijanje ureda</t>
  </si>
  <si>
    <t>Cirkulacijska crpka</t>
  </si>
  <si>
    <t>Unutarnja klima jedinica tip 1</t>
  </si>
  <si>
    <t>Vanjska  klima jedinica tip 1</t>
  </si>
  <si>
    <t>Unutarnja klima jedinica tip 2</t>
  </si>
  <si>
    <t>Vanjska klima jedinica tip 2</t>
  </si>
  <si>
    <t>Dizalica</t>
  </si>
  <si>
    <t>Automatska vrata</t>
  </si>
  <si>
    <t>03.07.02</t>
  </si>
  <si>
    <t>03.07.03</t>
  </si>
  <si>
    <t>03.07.04</t>
  </si>
  <si>
    <t>03.07.05</t>
  </si>
  <si>
    <t>03.07.06</t>
  </si>
  <si>
    <t>03.07.07</t>
  </si>
  <si>
    <t>03.07.08</t>
  </si>
  <si>
    <t>03.07.09</t>
  </si>
  <si>
    <t>03.07.10</t>
  </si>
  <si>
    <t>03.07.11</t>
  </si>
  <si>
    <t>03.07.12</t>
  </si>
  <si>
    <t>IZJEDNAČENJE POTENCIJALA</t>
  </si>
  <si>
    <t>03.07.13</t>
  </si>
  <si>
    <t>Povezivanje svih metalnih masa</t>
  </si>
  <si>
    <t xml:space="preserve">Spajanje svih metalnih masa unutar i izvan objekta na uzemljivač vodičem P/F-Y 1x16 mm2 ili pocinčanom trakom FeZN 25x4mm (metalne ograde, vrata, …) </t>
  </si>
  <si>
    <t>UKUPNO TEHNOLOŠKA OPREMA</t>
  </si>
  <si>
    <t>03.08</t>
  </si>
  <si>
    <t>DOKUMENTACIJA</t>
  </si>
  <si>
    <t>03.08.01</t>
  </si>
  <si>
    <t>Dokumantacija izvedenog stanja</t>
  </si>
  <si>
    <t xml:space="preserve">Izrada dokumentacije izvedenog stanja </t>
  </si>
  <si>
    <t>(Raspored trošila, jednopolne sheme …)</t>
  </si>
  <si>
    <t xml:space="preserve">Dokumentacija mora biti u papirnom obliku </t>
  </si>
  <si>
    <t>i digitalnom obliku.</t>
  </si>
  <si>
    <t>Napravljena u AutoCAD Electrical, Eplan ili sl.</t>
  </si>
  <si>
    <t>Atesti ugrađene opreme i upute za rad</t>
  </si>
  <si>
    <t>Upute za rad i održavanje ugrađene opreme i atesti</t>
  </si>
  <si>
    <t>o sukladnosti ugrađene opreme s hrvatskim zakonima</t>
  </si>
  <si>
    <t>i propisima.</t>
  </si>
  <si>
    <t>Dokumentacija za tehnički pregled</t>
  </si>
  <si>
    <t>U skladu s Zakonom o gradnji.</t>
  </si>
  <si>
    <t>03.08.02</t>
  </si>
  <si>
    <t>03.08.03</t>
  </si>
  <si>
    <t>DOKAZI KVALITETE</t>
  </si>
  <si>
    <t>03.08.04</t>
  </si>
  <si>
    <t>Mjerenja</t>
  </si>
  <si>
    <t>Ispitivanja</t>
  </si>
  <si>
    <t>03.08.05</t>
  </si>
  <si>
    <t>UKUPNO DOKUMENTACIJA</t>
  </si>
  <si>
    <t>REKAPITULACIJA ELEKTROTEHNIČKE INSTALACIJE I OPREMA</t>
  </si>
  <si>
    <t>03.01</t>
  </si>
  <si>
    <t>ELEKTRORAZVODNI ORMARI</t>
  </si>
  <si>
    <t>GRO</t>
  </si>
  <si>
    <t>03.01.01</t>
  </si>
  <si>
    <t>Samostojeći ormar  s postoljem</t>
  </si>
  <si>
    <t>kao Rittal 8204500 ili jednakovrijedan
IP 55, RAL 7035</t>
  </si>
  <si>
    <t xml:space="preserve">Dimenzija  (DxVxŠ) 1200x2000x400 mm </t>
  </si>
  <si>
    <t>Montažna ploča</t>
  </si>
  <si>
    <t>Bravica s ključem</t>
  </si>
  <si>
    <t>Pribor za montažu na zid</t>
  </si>
  <si>
    <t>Džep za dokumentaciju</t>
  </si>
  <si>
    <t>03.01.02</t>
  </si>
  <si>
    <t xml:space="preserve">Prekidač s termomagnetskom zaštitom </t>
  </si>
  <si>
    <t xml:space="preserve">100A, 400 V, 50 Hz, 3p </t>
  </si>
  <si>
    <t>50kA (380/415 V AC)</t>
  </si>
  <si>
    <t>Naponski okidač 230V/50Hz</t>
  </si>
  <si>
    <t>kao Siemens 3VA1116-5ED36-0AA0 </t>
  </si>
  <si>
    <t>03.01.03</t>
  </si>
  <si>
    <t>Automatski osigurač 1p, C6 A / 10 kA, kao SCHRACK BM017106 ili jednakovrijedno</t>
  </si>
  <si>
    <t>03.01.04</t>
  </si>
  <si>
    <t>Automatski osigurač 1p, C10 A / 10 kA, kao SCHRACK BM017110 ili jednakovrijedno</t>
  </si>
  <si>
    <t>03.01.05</t>
  </si>
  <si>
    <t>Automatski osigurač 1p, C16 A / 10 kA, , kao SCHRACK BM017116 ili jednakovrijedno</t>
  </si>
  <si>
    <t>03.01.06</t>
  </si>
  <si>
    <t>Automatski osigurač 3p, C6 A / 10 kA, kao SCHRACK BM017306
 ili jednakovrijedno</t>
  </si>
  <si>
    <t>03.01.07</t>
  </si>
  <si>
    <t>Automatski osigurač 3p, C16 A / 10 kA, kao SCHRACK BM017316 ili jednakovrijedno</t>
  </si>
  <si>
    <t>03.01.08</t>
  </si>
  <si>
    <t>Automatski osigurač 3p, C25 A / 10 kA, kao SCHRACK BM017325 ili jednakovrijedno</t>
  </si>
  <si>
    <t>03.01.09</t>
  </si>
  <si>
    <t>Automatski osigurač 3p, C40 A / 10 kA, kao SCHRACK BM017340 ili jednakovrijedno</t>
  </si>
  <si>
    <t>03.01.10</t>
  </si>
  <si>
    <t>Automatski osigurač 3p, C50 A / 10 kA, kao SCHRACK BM017350 ili jednakovrijedno</t>
  </si>
  <si>
    <t>03.01.11</t>
  </si>
  <si>
    <t>Automatski osigurač 4p, C50 A / 50 kA, kao SCHRACK BM017850 ili jednakovrijedno</t>
  </si>
  <si>
    <t>03.01.12</t>
  </si>
  <si>
    <t>Kombinirani prekidač (LS-FI)  C16/0,03 - 2p, kao SCHRACK AK667616 ili jednakovrijedno</t>
  </si>
  <si>
    <t>03.01.13</t>
  </si>
  <si>
    <t>Osigurač rastalni  DO2/E18/3P/63A, kao SCHRACK SI313060 ili jednakovrijedno</t>
  </si>
  <si>
    <t>03.01.14</t>
  </si>
  <si>
    <t>Rastalni osigurač uložak D02, 16A</t>
  </si>
  <si>
    <t>03.01.15</t>
  </si>
  <si>
    <t>Rastalni osigurač uložak D02, 25A</t>
  </si>
  <si>
    <t>03.01.16</t>
  </si>
  <si>
    <t>Rastalni osigurač uložak D02, 35A</t>
  </si>
  <si>
    <t>03.01.17</t>
  </si>
  <si>
    <t>Rastalni osigurač uložak D02, 50A</t>
  </si>
  <si>
    <t>03.01.18</t>
  </si>
  <si>
    <t>Strujni mjerni transformator 3x125/5, kao SCHRACK MG954015-A ili jednakovrijedno</t>
  </si>
  <si>
    <t>03.01.19</t>
  </si>
  <si>
    <t>03.01.20</t>
  </si>
  <si>
    <t>03.01.21</t>
  </si>
  <si>
    <t>03.01.22</t>
  </si>
  <si>
    <t>Impulsni relej 230 V, kao Schrack LQ611230 ili jednakovrijedno</t>
  </si>
  <si>
    <t>03.01.23</t>
  </si>
  <si>
    <t>Instalacijski sklopnik  25A, 1p, kao Schrack BZ326473 ili jednakovrijedno</t>
  </si>
  <si>
    <t>03.01.24</t>
  </si>
  <si>
    <t>Instalacijski sklopnik  25A, 3p, kao Schrack BZ326463 ili jednakovrijedno</t>
  </si>
  <si>
    <t>03.01.25</t>
  </si>
  <si>
    <t>Instalacijski sklopnik  63A, 3p, kao Schrack BZ326452 ili jednakovrijedno</t>
  </si>
  <si>
    <t>03.01.26</t>
  </si>
  <si>
    <t>Grebenasta sklopka 1-0-2, 20A, 1P, ugradnja na vrata, kao Schrack IN006120</t>
  </si>
  <si>
    <t>03.01.27</t>
  </si>
  <si>
    <t>Bakrene sabirnice (20x5mm) i pribor 6 m, kao Rittal 3582001 ili jednakovrijedno</t>
  </si>
  <si>
    <t>03.01.28</t>
  </si>
  <si>
    <t>Redne stezaljke 2,5 mm2</t>
  </si>
  <si>
    <t>03.01.29</t>
  </si>
  <si>
    <t>Redne stezaljke 4 mm2</t>
  </si>
  <si>
    <t>03.01.30</t>
  </si>
  <si>
    <t>Redne stezaljke 6 mm2</t>
  </si>
  <si>
    <t>03.01.31</t>
  </si>
  <si>
    <t>Redne stezaljke 10 mm2</t>
  </si>
  <si>
    <t>03.01.32</t>
  </si>
  <si>
    <t>Redne stezaljke 16 mm2</t>
  </si>
  <si>
    <t>03.01.33</t>
  </si>
  <si>
    <t>Redne stezaljke 35 mm2</t>
  </si>
  <si>
    <t>03.01.34</t>
  </si>
  <si>
    <t>Natpisna pločica 80x40 mm - gravirana plastika "GRO"</t>
  </si>
  <si>
    <t>03.01.35</t>
  </si>
  <si>
    <t>Natpisna pločica 80x20 mm - gravirana plastika</t>
  </si>
  <si>
    <t>03.01.36</t>
  </si>
  <si>
    <t>Naljepnice upozorenja</t>
  </si>
  <si>
    <t>03.01.37</t>
  </si>
  <si>
    <t xml:space="preserve">Spojni i montažni materijal </t>
  </si>
  <si>
    <t>RO 1</t>
  </si>
  <si>
    <t>03.01.38</t>
  </si>
  <si>
    <t xml:space="preserve">Nadgradni ormar </t>
  </si>
  <si>
    <t>kao Rittal 1213500 ili jednakovrijedno</t>
  </si>
  <si>
    <t>IP 65, RAL 7035</t>
  </si>
  <si>
    <t xml:space="preserve">Dimenzija  (DxVxŠ) 1200x1000x300 mm </t>
  </si>
  <si>
    <t xml:space="preserve">Metalni ormar za montažu na zid </t>
  </si>
  <si>
    <t>03.01.39</t>
  </si>
  <si>
    <t>Grebenasta sklopka 0-1, 63A, 3p, kao Schrack IN8E2337 ili jednakovrijedno</t>
  </si>
  <si>
    <t>03.01.40</t>
  </si>
  <si>
    <t>Automatski osigurač 1p, C6 A / 10 kA, kao Schrack BM017106 ili jednakovrijedno</t>
  </si>
  <si>
    <t>03.01.41</t>
  </si>
  <si>
    <t>Automatski osigurač 1p, C10 A / 10 kA, kao Schrack BM017110 ili jednakovrijedno</t>
  </si>
  <si>
    <t>03.01.42</t>
  </si>
  <si>
    <t>Automatski osigurač 1p, C16 A / 10 kA, kao Schrack BM017116 ili jednakovrijedno</t>
  </si>
  <si>
    <t>03.01.43</t>
  </si>
  <si>
    <t>Automatski osigurač 3p, C6 A / 10 kA, kao Schrack BM017306 ili jednakovrijedno</t>
  </si>
  <si>
    <t>03.01.44</t>
  </si>
  <si>
    <t>Automatski osigurač 3p, C16 A / 10 kA, kao Schrack BM017316 ili jednakovrijedno</t>
  </si>
  <si>
    <t>03.01.45</t>
  </si>
  <si>
    <t>Automatski osigurač 4p, C40 A / 50 kA, kao Schrack BM017825 ili jednakovrijedno</t>
  </si>
  <si>
    <t>03.01.46</t>
  </si>
  <si>
    <t>Kombinirani prekidač (LS-FI)  C16/0,03 - 2p, kao Schrack AK667616 ili jednakovrijedno</t>
  </si>
  <si>
    <t>03.01.47</t>
  </si>
  <si>
    <t>Osigurač rastalni  DO2/E18/3P/63A, kao Schrack SI313060 ili jednakovrijedno</t>
  </si>
  <si>
    <t>03.01.48</t>
  </si>
  <si>
    <t>03.01.49</t>
  </si>
  <si>
    <t>03.01.50</t>
  </si>
  <si>
    <t>03.01.51</t>
  </si>
  <si>
    <t>03.01.52</t>
  </si>
  <si>
    <t>03.01.53</t>
  </si>
  <si>
    <t>03.01.54</t>
  </si>
  <si>
    <t>03.01.55</t>
  </si>
  <si>
    <t>Natpisna pločica 80x40 mm - gravirana plastika "RO 1"</t>
  </si>
  <si>
    <t>03.01.56</t>
  </si>
  <si>
    <t>03.01.57</t>
  </si>
  <si>
    <t>03.01.58</t>
  </si>
  <si>
    <t>RO 2</t>
  </si>
  <si>
    <t>03.01.59</t>
  </si>
  <si>
    <t>kao Rittal 1076500 ili jednakovrijedno</t>
  </si>
  <si>
    <t xml:space="preserve">Dimenzija  (DxVxŠ) 600x760x210 mm </t>
  </si>
  <si>
    <t>03.01.60</t>
  </si>
  <si>
    <t>Grebenasta sklopka 0-1, 40A, 3p, kao Schrack IN8E2335 ili jednakovrijedno</t>
  </si>
  <si>
    <t>03.01.61</t>
  </si>
  <si>
    <t>03.01.62</t>
  </si>
  <si>
    <t>03.01.63</t>
  </si>
  <si>
    <t>03.01.64</t>
  </si>
  <si>
    <t>Automatski osigurač 3p, C16 A / 10 kA, kao Schrack BM017316 ili jednakovrijendo</t>
  </si>
  <si>
    <t>03.01.65</t>
  </si>
  <si>
    <t>Automatski osigurač 4p, C25 A / 50 kA, kao Schrack BM017825 (3P+N) ili jednakovrijedno</t>
  </si>
  <si>
    <t>03.01.66</t>
  </si>
  <si>
    <t>03.01.67</t>
  </si>
  <si>
    <t>Instalacijski sklopnik  40A, 3p, kao Schrack BZ326468 ili jednakovrijedno</t>
  </si>
  <si>
    <t>03.01.68</t>
  </si>
  <si>
    <t>03.01.69</t>
  </si>
  <si>
    <t>03.01.70</t>
  </si>
  <si>
    <t>03.01.71</t>
  </si>
  <si>
    <t>Natpisna pločica 80x40 mm - gravirana plastika "RO 2"</t>
  </si>
  <si>
    <t>03.01.72</t>
  </si>
  <si>
    <t>03.01.73</t>
  </si>
  <si>
    <t>03.01.74</t>
  </si>
  <si>
    <t>RO 3</t>
  </si>
  <si>
    <t>03.01.75</t>
  </si>
  <si>
    <t>03.01.76</t>
  </si>
  <si>
    <t>03.01.77</t>
  </si>
  <si>
    <t>03.01.78</t>
  </si>
  <si>
    <t>03.01.79</t>
  </si>
  <si>
    <t>03.01.80</t>
  </si>
  <si>
    <t>03.01.81</t>
  </si>
  <si>
    <t>03.01.82</t>
  </si>
  <si>
    <t>03.01.83</t>
  </si>
  <si>
    <t>03.01.84</t>
  </si>
  <si>
    <t>03.01.85</t>
  </si>
  <si>
    <t>03.01.86</t>
  </si>
  <si>
    <t>03.01.87</t>
  </si>
  <si>
    <t>03.01.88</t>
  </si>
  <si>
    <t>03.01.89</t>
  </si>
  <si>
    <t>03.01.90</t>
  </si>
  <si>
    <t>03.01.91</t>
  </si>
  <si>
    <t>ORMARIĆ S UTIČNICAMA - UT</t>
  </si>
  <si>
    <t>03.01.92</t>
  </si>
  <si>
    <t>Ormarić s utičnicama - UT</t>
  </si>
  <si>
    <t>komplet</t>
  </si>
  <si>
    <t>Nadgradni ormar  IP65, kao Rittal 1076500 ili jednakovrijedno</t>
  </si>
  <si>
    <t>Za montažu na zid</t>
  </si>
  <si>
    <t>Ožičen i opremljen slijedećom opremom:</t>
  </si>
  <si>
    <t>Grebenasta sklopka 0-1, 32A, 3p</t>
  </si>
  <si>
    <t>kao Schrack IN8E2334 ili jednakovrijedno</t>
  </si>
  <si>
    <t>Osigurač rastalni  DO2/E18/1P/16A</t>
  </si>
  <si>
    <t>Utičnica 16A IP67</t>
  </si>
  <si>
    <t>ORMARIĆ GRIJANJA PLUVIJE</t>
  </si>
  <si>
    <t>03.01.93</t>
  </si>
  <si>
    <t>IP 65, RAL 7035, kao Rittal 1039500 ili jednakovrijedno</t>
  </si>
  <si>
    <t xml:space="preserve">Dimenzija  (DxVxŠ) 600x380x210 mm </t>
  </si>
  <si>
    <t>03.01.94</t>
  </si>
  <si>
    <t>Glavna sklopka</t>
  </si>
  <si>
    <t>Ugradnja na vrata</t>
  </si>
  <si>
    <t xml:space="preserve">Grebenasta sklopka 0-1, 40 A, 400 V, 50 Hz, 3p </t>
  </si>
  <si>
    <t>Kao Schrack IN8E2335 ili jednakovrijedno</t>
  </si>
  <si>
    <t>03.01.95</t>
  </si>
  <si>
    <t>Kombinirani prekidač (LS-FI)  C25/0,03 - 2p, kao Schrack BO617625 ili jednakovrijedno</t>
  </si>
  <si>
    <t>03.01.96</t>
  </si>
  <si>
    <t>Sijalica signalna 230V AC - Zelena  / Ugradnja na vrata</t>
  </si>
  <si>
    <t>03.01.97</t>
  </si>
  <si>
    <t>Upravljački uređaj kao ELPOS ET02-4550 ili jednakovrijedno</t>
  </si>
  <si>
    <t>03.01.98</t>
  </si>
  <si>
    <t>Osjetilo temperature kao ELPOS ETF-744/99 ili jednakovrijedno</t>
  </si>
  <si>
    <t>03.01.99</t>
  </si>
  <si>
    <t>Osjetilo vlage kao ELPOS ETOR-55 ili jednakovrijedno</t>
  </si>
  <si>
    <t>03.01.100</t>
  </si>
  <si>
    <t>03.01.101</t>
  </si>
  <si>
    <t>Natpisna pločica 80x40 mm - gravirana plastika "RO - GP"</t>
  </si>
  <si>
    <t>03.01.102</t>
  </si>
  <si>
    <t>Natpisna pločica 80x20 mm - gravirana plastika "GLAVNI PREKIDAČ"</t>
  </si>
  <si>
    <t>03.01.103</t>
  </si>
  <si>
    <t>Redne stezaljke</t>
  </si>
  <si>
    <t>03.01.104</t>
  </si>
  <si>
    <t>ORMARIĆ RASVJETE - RO R</t>
  </si>
  <si>
    <t>03.01.105</t>
  </si>
  <si>
    <t xml:space="preserve">Dimenzija  (DxVxŠ) 400x500x200 mm </t>
  </si>
  <si>
    <t>Rastavna sklopka 32A, 3p</t>
  </si>
  <si>
    <t>"SCHNEIDER" Tip: iSW 32A/3p</t>
  </si>
  <si>
    <t>Automatski osigurač 1p, C6 A / 10 kA</t>
  </si>
  <si>
    <t>Grebenasta sklopka 1-0, 20A, 1P, ugradnja na vrata</t>
  </si>
  <si>
    <t>"SCHRACK" IN00610</t>
  </si>
  <si>
    <t>Natpisna pločica 80x40 mm - gravirana plastika "RO 3"</t>
  </si>
  <si>
    <t>03.01.106</t>
  </si>
  <si>
    <t>03.01.107</t>
  </si>
  <si>
    <t>03.01.108</t>
  </si>
  <si>
    <t>03.01.109</t>
  </si>
  <si>
    <t>03.01.110</t>
  </si>
  <si>
    <t>03.01.111</t>
  </si>
  <si>
    <t>03.01.112</t>
  </si>
  <si>
    <t>03.01.113</t>
  </si>
  <si>
    <t>03.01.114</t>
  </si>
  <si>
    <t>UKUPNO ELEKTRORAZVODNI ORMARI</t>
  </si>
  <si>
    <t>01</t>
  </si>
  <si>
    <t>GRAĐEVINSKO OBRTNIČKI RADOVI</t>
  </si>
  <si>
    <t>UKUPNO GRAĐEVINSKO - OBRTNIČKI RADOVI</t>
  </si>
  <si>
    <t>02</t>
  </si>
  <si>
    <t>UKUPNO STROJARSKE INSTALACIJE I OPREMA</t>
  </si>
  <si>
    <t>03</t>
  </si>
  <si>
    <t>ELEKTROTEHNIČKE INSTALACIJE I OPREMA</t>
  </si>
  <si>
    <t>UKUPNO ELEKTROTEHNIČKE INSTALACIJE I OPREMA</t>
  </si>
  <si>
    <t>UKUPNO</t>
  </si>
  <si>
    <t>datum</t>
  </si>
  <si>
    <t>potpis ponuđača</t>
  </si>
  <si>
    <t>SVEUKUPNA REKAPITULACIJA</t>
  </si>
  <si>
    <t>NAPOMENE:
- TROŠKOVNIK JE IZRAĐEN NA OSNOVU GLAVNOG PROJEKTA</t>
  </si>
  <si>
    <t>Za sve radove Izvođač se treba pridržavati svih važećih zakona i pripadajućih propisa, a pogotovo: Zakona o gradnji, Zakona o zaštiti na radu, Hrvatskih normi - HRN (ili Tehničkog dopuštenja ukoliko nema propisanih normi za proizvod ili isti bitno odstupa od istih), Tehničkih propisa. Cjelinu projekta čine nacrti, tehnički opis i ovaj troškovnik sa općim uvjetima. Eventualna odstupanja treba prethodno dogovoriti s nadzornim inženjerom i projektantom za svaki pojedini slučaj.</t>
  </si>
  <si>
    <t>GLAVNI PROJEKT je sastavni dio troškovnika i izvodtelj je dužan proučiti projekt prije davanja ponude.</t>
  </si>
  <si>
    <t xml:space="preserve">Za sve eventualne primjedbe u pogledu troškovnika, obratiti se prije davanja ponude projektantu. </t>
  </si>
  <si>
    <t xml:space="preserve">Izvoditelj je dužan ugraditi svu opremu koja je navedena u GLAVNOM PROJEKTU i ako ona nije navedena u troškovniku. </t>
  </si>
  <si>
    <t>U cijenu ukalkulirati sav potreban spojni, montažni, pridržni i ostali materijal potreban za potpuno funkcioniranje.</t>
  </si>
  <si>
    <t>Izvoditelj je dužan uskladiti projektnu dokumentaciju sa stvarno izvedenim stanjem, te istu s izmjenama isporučiti investitoru u 1 primjerku.</t>
  </si>
  <si>
    <t>Sječenje kabela izvesti na licu mjesta nakon izmjerene stvarne dužine trase (posebno se to odnosi na kabele većih presjeka).</t>
  </si>
  <si>
    <t>Tekstove natpisnih pločica treba usaglasiti s projektantom.</t>
  </si>
  <si>
    <t xml:space="preserve">Ponuđač radova mora ponuditi sve stavke iz ovog troškovnika. </t>
  </si>
  <si>
    <t>Ukoliko neke od stavki ne nudi ili predlaže alternativu, to u svojoj ponudi mora posebno naglasiti.</t>
  </si>
  <si>
    <t>Oznake razdjelnika izvesti na plastičnoj graviranoj pločici, kao i sve natpise na vratima.</t>
  </si>
  <si>
    <t>Sve kabele označiti na oba kraja.</t>
  </si>
  <si>
    <t>Prije izvođenja elektroinstalacije obvezno izvršiti usklađenje s ostalim izvoditeljima radova.</t>
  </si>
  <si>
    <t xml:space="preserve">Cijene iz ponude ugovaratelja radova su fiksne tijekom cijelog vremena gradnje. </t>
  </si>
  <si>
    <t>Tehničke ili vizuelne nedostatke bilo koje vrste, koje primijeti investitor, treba izmijeniti bez odgode i bez naknade.</t>
  </si>
  <si>
    <t xml:space="preserve">Ateste ugrađenih materijala i uređaja, upute za korištenje kao i mjerne protokole izdane od ovlaštenih institucija treba </t>
  </si>
  <si>
    <t>priložiti prije tehničkog pregleda.</t>
  </si>
  <si>
    <t>Jamstveni rok počinje teći s danom kada investitor ili njegov punomoćnik i zvrše primopredaju objekta bez nedostataka.</t>
  </si>
  <si>
    <t xml:space="preserve">Pretpostavka za primopredaju je predočenje potvrde o uspješno obavljenom tehničkom pregledu (uporabna dozvola) </t>
  </si>
  <si>
    <t>ili pregledu od ovlaštene institucije.</t>
  </si>
  <si>
    <t xml:space="preserve">Dodatni radovi smiju se izvoditi samo kad ih naloži i odobri investitor. </t>
  </si>
  <si>
    <t>OSTALI RADOVI</t>
  </si>
  <si>
    <t>Izvoditelj je prije sastavljanja ponude obvezan detaljno proučiti svu ponudbenu dokumentaciju, te opće uvjete, opise i količine radova u troškovniku.
U zasebnoj stavci svake od grupa radova potrebno je nuditi i tekstualno obrazložiti dodatne radove / materijale koji nisu predviđeni stavkama troškovnika predmetne grupe radova, a odnosi se na:
- dodatne troškove nastale kao posljedica specifičnosti nuđenih materijala, proizvoda i radova od strane izvođača
- ustanovljene razlike u količinama.
Dodatni radovi neće se prihvatiti kao valjani ukoliko nisu navedeni sa obrazloženjem Izvoditelja, a kao sastavni dio ponude.</t>
  </si>
  <si>
    <t>Cijena za svaku točku ovog troškovnika mora obuhvatiti dobavu, montažu, spajanje, po potrebi uzemljenje, te dovođenje  u stanje potpune funkcionalnosti.</t>
  </si>
  <si>
    <t>Nabava i dobava obtočne cirkulacijske crpke, za rad sustava grijanja. Crpka je kao proizvod proizvođača Grundfos ili jednakovrijedna.</t>
  </si>
  <si>
    <t>Nabava i dobava obtočne cirkulacijske crpke. Crpka je kao proizvod proizvođača Grundfos ili jednakovrijedna.</t>
  </si>
  <si>
    <t>Cijev kao RAUTHERM S 17 x 2,0 kolut 120m ili jednakovrijedna</t>
  </si>
  <si>
    <t>VARIO stiropor ploča ili jednakovrijedna</t>
  </si>
  <si>
    <t>Multimetar digitalni, kao Siemens Sentron PAC3200 ili jednakovrijedno</t>
  </si>
  <si>
    <t>Katodni odvodnik prenapona 50 kA, kao Schrack IS211441 ili jednakovrijedno</t>
  </si>
  <si>
    <t>Vremenski relej, kao Schrack BZT28372 ili jednakovrijedno</t>
  </si>
  <si>
    <t>Katodni odvodnik prenapona, kao Schrack IS111310 ili jednakovrijedno</t>
  </si>
  <si>
    <t>Katodni odvodnik prenapona kao Schrack IS111310 ili jednakovrijedno</t>
  </si>
  <si>
    <t>800x2000x1000 mm</t>
  </si>
  <si>
    <t>Kao Rittal Tip 5509.110</t>
  </si>
  <si>
    <t>Tip: TMS 230/12 ili jednakovrijedan</t>
  </si>
  <si>
    <t>Tip: APC SmartUPS SMX2200HV ili jednakovrijedan</t>
  </si>
  <si>
    <t>Tip: Digitus ili jednakovrijedan</t>
  </si>
  <si>
    <t>Tip: Seagate ili jednakovrijedan</t>
  </si>
  <si>
    <t>LCD monitor 24"</t>
  </si>
  <si>
    <t>Samsung LS24D300HS ili jednakovrijedan</t>
  </si>
  <si>
    <t>03.04.13</t>
  </si>
  <si>
    <t>03.04.14</t>
  </si>
  <si>
    <t>03.04.15</t>
  </si>
  <si>
    <t>Automatski odzračni ventil 1/2" , komplet s vijčanom spojnicom i brtvenim materijalom, proizvod kao "HERZ" ili jednakovrijedan.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</si>
</sst>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k_n_-;\-* #,##0.00\ _k_n_-;_-* &quot;-&quot;??\ _k_n_-;_-@_-"/>
    <numFmt numFmtId="164" formatCode="dd/mm/yy"/>
  </numFmts>
  <fonts count="25">
    <font>
      <sz val="11"/>
      <color theme="1"/>
      <name val="Franklin Gothic Book"/>
      <family val="2"/>
      <charset val="238"/>
    </font>
    <font>
      <sz val="8"/>
      <name val="Franklin Gothic Book"/>
      <family val="2"/>
      <charset val="238"/>
    </font>
    <font>
      <sz val="10"/>
      <name val="Arial"/>
      <family val="2"/>
      <charset val="238"/>
    </font>
    <font>
      <sz val="11"/>
      <color theme="1"/>
      <name val="Franklin Gothic Book"/>
      <family val="2"/>
      <charset val="238"/>
    </font>
    <font>
      <sz val="8"/>
      <color theme="1"/>
      <name val="Arial"/>
      <family val="2"/>
      <charset val="238"/>
    </font>
    <font>
      <b/>
      <sz val="10"/>
      <color theme="1"/>
      <name val="Arial"/>
      <family val="2"/>
      <charset val="238"/>
    </font>
    <font>
      <sz val="10"/>
      <color theme="1"/>
      <name val="Arial"/>
      <family val="2"/>
      <charset val="238"/>
    </font>
    <font>
      <sz val="8"/>
      <color theme="1"/>
      <name val="Franklin Gothic Book"/>
      <family val="2"/>
      <charset val="238"/>
    </font>
    <font>
      <b/>
      <sz val="12"/>
      <color theme="1"/>
      <name val="Arial"/>
      <family val="2"/>
      <charset val="238"/>
    </font>
    <font>
      <sz val="10"/>
      <color theme="1"/>
      <name val="Franklin Gothic Book"/>
      <family val="2"/>
      <charset val="238"/>
    </font>
    <font>
      <sz val="12"/>
      <color theme="1"/>
      <name val="Arial"/>
      <family val="2"/>
      <charset val="238"/>
    </font>
    <font>
      <b/>
      <u/>
      <sz val="10"/>
      <color theme="1"/>
      <name val="Arial"/>
      <family val="2"/>
      <charset val="238"/>
    </font>
    <font>
      <u/>
      <sz val="10"/>
      <color theme="1"/>
      <name val="Arial"/>
      <family val="2"/>
      <charset val="238"/>
    </font>
    <font>
      <u/>
      <sz val="8"/>
      <color theme="1"/>
      <name val="Franklin Gothic Book"/>
      <family val="2"/>
      <charset val="238"/>
    </font>
    <font>
      <sz val="9"/>
      <name val="PF Din Text Cond Pro Light"/>
      <charset val="238"/>
    </font>
    <font>
      <sz val="11"/>
      <name val="Arial"/>
      <family val="2"/>
      <charset val="238"/>
    </font>
    <font>
      <vertAlign val="superscript"/>
      <sz val="11"/>
      <name val="Arial"/>
      <family val="2"/>
      <charset val="238"/>
    </font>
    <font>
      <sz val="11"/>
      <color indexed="10"/>
      <name val="Arial"/>
      <family val="2"/>
      <charset val="238"/>
    </font>
    <font>
      <vertAlign val="superscript"/>
      <sz val="11"/>
      <name val="Arial"/>
      <family val="2"/>
    </font>
    <font>
      <vertAlign val="superscript"/>
      <sz val="10"/>
      <name val="Arial"/>
      <family val="2"/>
      <charset val="238"/>
    </font>
    <font>
      <sz val="9"/>
      <name val="PF Din Text Cond Pro Medium"/>
      <charset val="238"/>
    </font>
    <font>
      <sz val="9"/>
      <color rgb="FFFF0000"/>
      <name val="PF Din Text Cond Pro Medium"/>
      <charset val="238"/>
    </font>
    <font>
      <sz val="8"/>
      <name val="Arial"/>
      <family val="2"/>
      <charset val="238"/>
    </font>
    <font>
      <sz val="10"/>
      <name val="PF Din Text Cond Pro Medium"/>
      <charset val="238"/>
    </font>
    <font>
      <b/>
      <sz val="10"/>
      <name val="Arial"/>
      <family val="2"/>
      <charset val="238"/>
    </font>
  </fonts>
  <fills count="3">
    <fill>
      <patternFill patternType="none"/>
    </fill>
    <fill>
      <patternFill patternType="gray125"/>
    </fill>
    <fill>
      <patternFill patternType="solid">
        <fgColor theme="3" tint="0.79998168889431442"/>
        <bgColor indexed="64"/>
      </patternFill>
    </fill>
  </fills>
  <borders count="1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5">
    <xf numFmtId="0" fontId="0" fillId="0" borderId="0"/>
    <xf numFmtId="0" fontId="2" fillId="0" borderId="0"/>
    <xf numFmtId="0" fontId="2" fillId="0" borderId="0"/>
    <xf numFmtId="43" fontId="3" fillId="0" borderId="0" applyFont="0" applyFill="0" applyBorder="0" applyAlignment="0" applyProtection="0"/>
    <xf numFmtId="0" fontId="2" fillId="0" borderId="0"/>
  </cellStyleXfs>
  <cellXfs count="248">
    <xf numFmtId="0" fontId="0" fillId="0" borderId="0" xfId="0"/>
    <xf numFmtId="0" fontId="0" fillId="0" borderId="0" xfId="0" quotePrefix="1" applyFont="1" applyFill="1" applyBorder="1" applyAlignment="1">
      <alignment horizontal="left" wrapText="1"/>
    </xf>
    <xf numFmtId="0" fontId="0" fillId="0" borderId="0" xfId="0" applyFont="1"/>
    <xf numFmtId="0" fontId="4" fillId="0" borderId="0" xfId="0" applyFont="1"/>
    <xf numFmtId="3" fontId="4" fillId="0" borderId="0" xfId="0" applyNumberFormat="1" applyFont="1"/>
    <xf numFmtId="0" fontId="6" fillId="0" borderId="0" xfId="0" applyFont="1" applyFill="1" applyBorder="1" applyAlignment="1">
      <alignment horizontal="left" vertical="top" wrapText="1"/>
    </xf>
    <xf numFmtId="0" fontId="6" fillId="0" borderId="0" xfId="0" applyFont="1" applyAlignment="1">
      <alignment horizontal="justify" vertical="top" wrapText="1"/>
    </xf>
    <xf numFmtId="0" fontId="6" fillId="0" borderId="0" xfId="0" applyFont="1" applyFill="1" applyBorder="1" applyAlignment="1">
      <alignment horizontal="justify" vertical="top" wrapText="1"/>
    </xf>
    <xf numFmtId="0" fontId="6" fillId="0" borderId="0" xfId="0" applyFont="1" applyAlignment="1">
      <alignment horizontal="center" vertical="top" wrapText="1"/>
    </xf>
    <xf numFmtId="4" fontId="6" fillId="0" borderId="0" xfId="0" applyNumberFormat="1" applyFont="1" applyAlignment="1">
      <alignment horizontal="right" vertical="top" wrapText="1"/>
    </xf>
    <xf numFmtId="0" fontId="6" fillId="0" borderId="0" xfId="0" applyFont="1" applyFill="1" applyBorder="1" applyAlignment="1">
      <alignment horizontal="center" vertical="top"/>
    </xf>
    <xf numFmtId="4" fontId="6" fillId="0" borderId="0" xfId="0" applyNumberFormat="1" applyFont="1" applyFill="1" applyBorder="1" applyAlignment="1">
      <alignment horizontal="right" vertical="top"/>
    </xf>
    <xf numFmtId="0" fontId="6" fillId="0" borderId="0" xfId="0" applyFont="1" applyAlignment="1">
      <alignment horizontal="justify" vertical="top"/>
    </xf>
    <xf numFmtId="0" fontId="6" fillId="0" borderId="0" xfId="0" quotePrefix="1" applyFont="1" applyAlignment="1">
      <alignment horizontal="justify" vertical="center"/>
    </xf>
    <xf numFmtId="0" fontId="6" fillId="0" borderId="0" xfId="0" quotePrefix="1" applyFont="1" applyAlignment="1">
      <alignment horizontal="justify" vertical="top" wrapText="1"/>
    </xf>
    <xf numFmtId="0" fontId="5" fillId="0" borderId="0" xfId="0" applyFont="1" applyAlignment="1">
      <alignment horizontal="justify" vertical="top" wrapText="1"/>
    </xf>
    <xf numFmtId="0" fontId="6" fillId="0" borderId="0" xfId="0" applyFont="1" applyBorder="1" applyAlignment="1" applyProtection="1">
      <alignment horizontal="justify" vertical="top"/>
    </xf>
    <xf numFmtId="0" fontId="5" fillId="2" borderId="5" xfId="0" applyNumberFormat="1" applyFont="1" applyFill="1" applyBorder="1" applyAlignment="1" applyProtection="1">
      <alignment horizontal="center" vertical="center" wrapText="1"/>
    </xf>
    <xf numFmtId="0" fontId="5" fillId="0" borderId="0" xfId="0" applyNumberFormat="1" applyFont="1" applyAlignment="1" applyProtection="1">
      <alignment horizontal="justify" vertical="top" wrapText="1"/>
    </xf>
    <xf numFmtId="0" fontId="5" fillId="0" borderId="0" xfId="0" applyFont="1" applyAlignment="1" applyProtection="1">
      <alignment horizontal="justify" vertical="top"/>
    </xf>
    <xf numFmtId="0" fontId="6" fillId="0" borderId="0" xfId="0" applyFont="1" applyAlignment="1" applyProtection="1">
      <alignment horizontal="justify" vertical="top"/>
    </xf>
    <xf numFmtId="0" fontId="6" fillId="0" borderId="0" xfId="0" applyFont="1" applyAlignment="1" applyProtection="1">
      <alignment horizontal="justify" vertical="top" wrapText="1"/>
    </xf>
    <xf numFmtId="0" fontId="5" fillId="2" borderId="4" xfId="0" applyNumberFormat="1" applyFont="1" applyFill="1" applyBorder="1" applyAlignment="1" applyProtection="1">
      <alignment horizontal="justify" vertical="top" wrapText="1"/>
    </xf>
    <xf numFmtId="0" fontId="6" fillId="0" borderId="0" xfId="0" applyNumberFormat="1" applyFont="1" applyAlignment="1" applyProtection="1">
      <alignment horizontal="justify" vertical="top"/>
    </xf>
    <xf numFmtId="0" fontId="5" fillId="0" borderId="0" xfId="0" applyNumberFormat="1" applyFont="1" applyAlignment="1" applyProtection="1">
      <alignment horizontal="justify" vertical="top"/>
    </xf>
    <xf numFmtId="0" fontId="6" fillId="0" borderId="0" xfId="0" applyNumberFormat="1" applyFont="1" applyFill="1" applyAlignment="1" applyProtection="1">
      <alignment horizontal="justify" vertical="top" wrapText="1"/>
    </xf>
    <xf numFmtId="0" fontId="6" fillId="0" borderId="0" xfId="0" applyNumberFormat="1" applyFont="1" applyAlignment="1" applyProtection="1">
      <alignment horizontal="justify" vertical="top" wrapText="1"/>
    </xf>
    <xf numFmtId="0" fontId="5" fillId="2" borderId="2" xfId="0" applyNumberFormat="1" applyFont="1" applyFill="1" applyBorder="1" applyAlignment="1" applyProtection="1">
      <alignment horizontal="justify" vertical="top"/>
    </xf>
    <xf numFmtId="0" fontId="6" fillId="0" borderId="0" xfId="0" applyFont="1" applyBorder="1" applyAlignment="1">
      <alignment horizontal="justify" vertical="top" wrapText="1"/>
    </xf>
    <xf numFmtId="0" fontId="5" fillId="2" borderId="2" xfId="0" applyNumberFormat="1" applyFont="1" applyFill="1" applyBorder="1" applyAlignment="1" applyProtection="1">
      <alignment horizontal="justify" vertical="top" wrapText="1"/>
    </xf>
    <xf numFmtId="0" fontId="5" fillId="0" borderId="0" xfId="0" quotePrefix="1" applyNumberFormat="1" applyFont="1" applyAlignment="1" applyProtection="1">
      <alignment horizontal="justify" vertical="top" wrapText="1"/>
    </xf>
    <xf numFmtId="0" fontId="6" fillId="0" borderId="0" xfId="0" quotePrefix="1" applyNumberFormat="1" applyFont="1" applyAlignment="1" applyProtection="1">
      <alignment horizontal="justify" vertical="top" wrapText="1"/>
    </xf>
    <xf numFmtId="0" fontId="6" fillId="0" borderId="0" xfId="0" quotePrefix="1" applyNumberFormat="1" applyFont="1" applyAlignment="1" applyProtection="1">
      <alignment horizontal="justify" vertical="top"/>
    </xf>
    <xf numFmtId="0" fontId="5" fillId="0" borderId="0" xfId="0" applyNumberFormat="1" applyFont="1" applyFill="1" applyAlignment="1" applyProtection="1">
      <alignment horizontal="justify" vertical="top"/>
    </xf>
    <xf numFmtId="0" fontId="5" fillId="0" borderId="0" xfId="0" applyNumberFormat="1" applyFont="1" applyFill="1" applyBorder="1" applyAlignment="1" applyProtection="1">
      <alignment horizontal="justify" vertical="top"/>
    </xf>
    <xf numFmtId="0" fontId="7" fillId="0" borderId="0" xfId="0" applyFont="1" applyProtection="1">
      <protection locked="0"/>
    </xf>
    <xf numFmtId="0" fontId="5" fillId="2" borderId="2" xfId="0" applyFont="1" applyFill="1" applyBorder="1" applyAlignment="1" applyProtection="1">
      <alignment horizontal="justify" vertical="top"/>
    </xf>
    <xf numFmtId="0" fontId="5" fillId="0" borderId="0" xfId="0" applyFont="1" applyFill="1" applyAlignment="1" applyProtection="1">
      <alignment horizontal="justify" vertical="top"/>
    </xf>
    <xf numFmtId="0" fontId="6" fillId="0" borderId="0" xfId="0" quotePrefix="1" applyFont="1" applyAlignment="1" applyProtection="1">
      <alignment horizontal="justify" vertical="top"/>
    </xf>
    <xf numFmtId="0" fontId="5" fillId="0" borderId="0" xfId="0" applyFont="1" applyAlignment="1" applyProtection="1">
      <alignment horizontal="justify" vertical="top" wrapText="1"/>
    </xf>
    <xf numFmtId="0" fontId="5" fillId="0" borderId="0" xfId="0" applyFont="1" applyFill="1" applyBorder="1" applyAlignment="1" applyProtection="1">
      <alignment horizontal="justify" vertical="top"/>
    </xf>
    <xf numFmtId="0" fontId="6" fillId="0" borderId="0" xfId="0" quotePrefix="1" applyFont="1" applyAlignment="1" applyProtection="1">
      <alignment horizontal="justify" vertical="top" wrapText="1"/>
    </xf>
    <xf numFmtId="0" fontId="5" fillId="0" borderId="0" xfId="0" quotePrefix="1" applyFont="1" applyAlignment="1" applyProtection="1">
      <alignment horizontal="justify" vertical="top"/>
    </xf>
    <xf numFmtId="0" fontId="6" fillId="0" borderId="0" xfId="0" applyFont="1" applyBorder="1" applyAlignment="1" applyProtection="1">
      <alignment horizontal="justify" vertical="top" wrapText="1"/>
    </xf>
    <xf numFmtId="0" fontId="6" fillId="0" borderId="0" xfId="0" applyFont="1" applyBorder="1" applyAlignment="1">
      <alignment horizontal="justify" vertical="top"/>
    </xf>
    <xf numFmtId="0" fontId="5" fillId="0" borderId="0" xfId="0" applyFont="1" applyFill="1" applyBorder="1" applyAlignment="1">
      <alignment horizontal="justify" vertical="top"/>
    </xf>
    <xf numFmtId="0" fontId="6" fillId="0" borderId="0" xfId="0" quotePrefix="1" applyFont="1" applyBorder="1" applyAlignment="1">
      <alignment horizontal="justify" vertical="top"/>
    </xf>
    <xf numFmtId="0" fontId="6" fillId="0" borderId="0" xfId="0" applyNumberFormat="1" applyFont="1" applyBorder="1" applyAlignment="1" applyProtection="1">
      <alignment horizontal="justify" vertical="top" wrapText="1"/>
      <protection locked="0"/>
    </xf>
    <xf numFmtId="0" fontId="6" fillId="0" borderId="0" xfId="0" quotePrefix="1" applyNumberFormat="1" applyFont="1" applyBorder="1" applyAlignment="1" applyProtection="1">
      <alignment horizontal="justify" vertical="top" wrapText="1"/>
      <protection locked="0"/>
    </xf>
    <xf numFmtId="0" fontId="6" fillId="0" borderId="0" xfId="0" quotePrefix="1" applyFont="1" applyBorder="1" applyAlignment="1">
      <alignment horizontal="justify" vertical="top" wrapText="1"/>
    </xf>
    <xf numFmtId="49" fontId="5" fillId="0" borderId="2" xfId="0" applyNumberFormat="1" applyFont="1" applyBorder="1" applyAlignment="1" applyProtection="1">
      <alignment horizontal="justify" vertical="top"/>
    </xf>
    <xf numFmtId="49" fontId="5" fillId="0" borderId="0" xfId="0" applyNumberFormat="1" applyFont="1" applyBorder="1" applyAlignment="1" applyProtection="1">
      <alignment horizontal="justify" vertical="top"/>
    </xf>
    <xf numFmtId="0" fontId="5" fillId="2" borderId="0" xfId="0" applyNumberFormat="1" applyFont="1" applyFill="1" applyAlignment="1" applyProtection="1">
      <alignment horizontal="justify" vertical="top" wrapText="1"/>
    </xf>
    <xf numFmtId="0" fontId="5" fillId="0" borderId="0" xfId="0" applyNumberFormat="1" applyFont="1" applyFill="1" applyBorder="1" applyAlignment="1" applyProtection="1">
      <alignment horizontal="justify" vertical="top" wrapText="1"/>
    </xf>
    <xf numFmtId="0" fontId="6" fillId="0" borderId="0" xfId="0" applyNumberFormat="1" applyFont="1" applyFill="1" applyBorder="1" applyAlignment="1" applyProtection="1">
      <alignment horizontal="justify" vertical="top" wrapText="1"/>
    </xf>
    <xf numFmtId="0" fontId="6" fillId="0" borderId="0" xfId="0" quotePrefix="1" applyNumberFormat="1" applyFont="1" applyFill="1" applyBorder="1" applyAlignment="1" applyProtection="1">
      <alignment horizontal="justify" vertical="top" wrapText="1"/>
    </xf>
    <xf numFmtId="0" fontId="6" fillId="0" borderId="0" xfId="0" applyFont="1" applyFill="1" applyBorder="1" applyAlignment="1">
      <alignment horizontal="justify" vertical="top"/>
    </xf>
    <xf numFmtId="0" fontId="6" fillId="0" borderId="0" xfId="0" quotePrefix="1" applyFont="1" applyFill="1" applyBorder="1" applyAlignment="1">
      <alignment horizontal="justify" vertical="top"/>
    </xf>
    <xf numFmtId="0" fontId="5" fillId="0" borderId="0" xfId="0" applyFont="1" applyFill="1" applyBorder="1" applyAlignment="1">
      <alignment horizontal="justify" vertical="top" wrapText="1"/>
    </xf>
    <xf numFmtId="49" fontId="5" fillId="0" borderId="0" xfId="0" applyNumberFormat="1" applyFont="1" applyFill="1" applyBorder="1" applyAlignment="1" applyProtection="1">
      <alignment horizontal="justify" vertical="top"/>
    </xf>
    <xf numFmtId="0" fontId="6" fillId="0" borderId="0" xfId="0" applyFont="1" applyFill="1" applyBorder="1" applyAlignment="1" applyProtection="1">
      <alignment horizontal="justify" vertical="top"/>
    </xf>
    <xf numFmtId="49" fontId="5" fillId="0" borderId="0" xfId="0" applyNumberFormat="1" applyFont="1" applyBorder="1" applyAlignment="1" applyProtection="1">
      <alignment horizontal="center" vertical="top"/>
    </xf>
    <xf numFmtId="0" fontId="6" fillId="0" borderId="0" xfId="0" applyFont="1" applyFill="1" applyBorder="1" applyAlignment="1" applyProtection="1">
      <alignment horizontal="center" vertical="top"/>
    </xf>
    <xf numFmtId="4" fontId="6" fillId="0" borderId="0" xfId="0" applyNumberFormat="1" applyFont="1" applyFill="1" applyBorder="1" applyAlignment="1" applyProtection="1">
      <alignment horizontal="right" vertical="top"/>
    </xf>
    <xf numFmtId="4" fontId="6" fillId="0" borderId="0" xfId="0" applyNumberFormat="1" applyFont="1" applyFill="1" applyBorder="1" applyAlignment="1" applyProtection="1">
      <alignment horizontal="right" vertical="top"/>
      <protection locked="0"/>
    </xf>
    <xf numFmtId="49" fontId="5" fillId="2" borderId="5" xfId="0" applyNumberFormat="1" applyFont="1" applyFill="1" applyBorder="1" applyAlignment="1" applyProtection="1">
      <alignment horizontal="center" vertical="center"/>
    </xf>
    <xf numFmtId="4" fontId="5" fillId="2" borderId="5" xfId="0" applyNumberFormat="1" applyFont="1" applyFill="1" applyBorder="1" applyAlignment="1" applyProtection="1">
      <alignment horizontal="center" vertical="center" wrapText="1"/>
    </xf>
    <xf numFmtId="4" fontId="5" fillId="2" borderId="5" xfId="0" applyNumberFormat="1" applyFont="1" applyFill="1" applyBorder="1" applyAlignment="1" applyProtection="1">
      <alignment horizontal="center" vertical="center" wrapText="1"/>
      <protection locked="0"/>
    </xf>
    <xf numFmtId="0" fontId="7" fillId="0" borderId="0" xfId="0" applyFont="1" applyAlignment="1" applyProtection="1">
      <alignment horizontal="center" vertical="center"/>
      <protection locked="0"/>
    </xf>
    <xf numFmtId="49" fontId="5" fillId="0" borderId="0" xfId="0" applyNumberFormat="1" applyFont="1" applyAlignment="1" applyProtection="1">
      <alignment horizontal="right" vertical="top"/>
    </xf>
    <xf numFmtId="0" fontId="5" fillId="0" borderId="0" xfId="0" applyNumberFormat="1" applyFont="1" applyFill="1" applyAlignment="1" applyProtection="1">
      <alignment horizontal="center" vertical="top" wrapText="1"/>
    </xf>
    <xf numFmtId="4" fontId="5" fillId="0" borderId="0" xfId="0" applyNumberFormat="1" applyFont="1" applyFill="1" applyAlignment="1" applyProtection="1">
      <alignment horizontal="right" vertical="top" wrapText="1"/>
    </xf>
    <xf numFmtId="4" fontId="6" fillId="0" borderId="0" xfId="0" applyNumberFormat="1" applyFont="1" applyFill="1" applyAlignment="1" applyProtection="1">
      <alignment horizontal="right" vertical="top" wrapText="1"/>
      <protection locked="0"/>
    </xf>
    <xf numFmtId="4" fontId="6" fillId="0" borderId="0" xfId="0" applyNumberFormat="1" applyFont="1" applyFill="1" applyAlignment="1" applyProtection="1">
      <alignment horizontal="right" vertical="top" wrapText="1"/>
    </xf>
    <xf numFmtId="0" fontId="6" fillId="0" borderId="0" xfId="0" applyNumberFormat="1" applyFont="1" applyFill="1" applyAlignment="1" applyProtection="1">
      <alignment horizontal="center" vertical="top" wrapText="1"/>
    </xf>
    <xf numFmtId="4" fontId="5" fillId="0" borderId="4" xfId="0" applyNumberFormat="1" applyFont="1" applyFill="1" applyBorder="1" applyAlignment="1" applyProtection="1">
      <alignment horizontal="right" vertical="top"/>
    </xf>
    <xf numFmtId="49" fontId="5" fillId="2" borderId="6" xfId="0" applyNumberFormat="1" applyFont="1" applyFill="1" applyBorder="1" applyAlignment="1" applyProtection="1">
      <alignment horizontal="right" vertical="top"/>
    </xf>
    <xf numFmtId="0" fontId="6" fillId="2" borderId="4" xfId="0" applyNumberFormat="1" applyFont="1" applyFill="1" applyBorder="1" applyAlignment="1" applyProtection="1">
      <alignment horizontal="center" vertical="top" wrapText="1"/>
    </xf>
    <xf numFmtId="4" fontId="6" fillId="2" borderId="4" xfId="0" applyNumberFormat="1" applyFont="1" applyFill="1" applyBorder="1" applyAlignment="1" applyProtection="1">
      <alignment horizontal="right" vertical="top" wrapText="1"/>
    </xf>
    <xf numFmtId="4" fontId="6" fillId="2" borderId="2" xfId="0" applyNumberFormat="1" applyFont="1" applyFill="1" applyBorder="1" applyAlignment="1" applyProtection="1">
      <alignment horizontal="right" vertical="top" wrapText="1"/>
    </xf>
    <xf numFmtId="4" fontId="6" fillId="2" borderId="7" xfId="0" applyNumberFormat="1" applyFont="1" applyFill="1" applyBorder="1" applyAlignment="1" applyProtection="1">
      <alignment horizontal="right" vertical="top" wrapText="1"/>
    </xf>
    <xf numFmtId="0" fontId="6" fillId="0" borderId="0" xfId="0" applyNumberFormat="1" applyFont="1" applyFill="1" applyAlignment="1" applyProtection="1">
      <alignment horizontal="center" vertical="top"/>
    </xf>
    <xf numFmtId="4" fontId="6" fillId="0" borderId="0" xfId="0" applyNumberFormat="1" applyFont="1" applyFill="1" applyAlignment="1" applyProtection="1">
      <alignment horizontal="right" vertical="top"/>
    </xf>
    <xf numFmtId="4" fontId="6" fillId="0" borderId="0" xfId="0" applyNumberFormat="1" applyFont="1" applyFill="1" applyAlignment="1" applyProtection="1">
      <alignment horizontal="right" vertical="top"/>
      <protection locked="0"/>
    </xf>
    <xf numFmtId="4" fontId="6" fillId="0" borderId="0" xfId="0" applyNumberFormat="1" applyFont="1" applyFill="1" applyAlignment="1">
      <alignment horizontal="right" vertical="top" wrapText="1"/>
    </xf>
    <xf numFmtId="49" fontId="5" fillId="2" borderId="1" xfId="0" applyNumberFormat="1" applyFont="1" applyFill="1" applyBorder="1" applyAlignment="1" applyProtection="1">
      <alignment horizontal="right" vertical="top"/>
    </xf>
    <xf numFmtId="0" fontId="6" fillId="2" borderId="2" xfId="0" applyNumberFormat="1" applyFont="1" applyFill="1" applyBorder="1" applyAlignment="1" applyProtection="1">
      <alignment horizontal="center" vertical="top"/>
    </xf>
    <xf numFmtId="4" fontId="6" fillId="2" borderId="2" xfId="0" applyNumberFormat="1" applyFont="1" applyFill="1" applyBorder="1" applyAlignment="1" applyProtection="1">
      <alignment horizontal="right" vertical="top"/>
    </xf>
    <xf numFmtId="4" fontId="5" fillId="2" borderId="3" xfId="0" applyNumberFormat="1" applyFont="1" applyFill="1" applyBorder="1" applyAlignment="1" applyProtection="1">
      <alignment horizontal="right" vertical="top"/>
    </xf>
    <xf numFmtId="0" fontId="6" fillId="0" borderId="0" xfId="0" applyNumberFormat="1" applyFont="1" applyBorder="1" applyAlignment="1">
      <alignment horizontal="center" vertical="top"/>
    </xf>
    <xf numFmtId="0" fontId="6" fillId="0" borderId="0" xfId="0" applyFont="1" applyBorder="1" applyAlignment="1">
      <alignment horizontal="center" vertical="top" wrapText="1"/>
    </xf>
    <xf numFmtId="4" fontId="6" fillId="0" borderId="0" xfId="0" applyNumberFormat="1" applyFont="1" applyBorder="1" applyAlignment="1">
      <alignment horizontal="right" vertical="top"/>
    </xf>
    <xf numFmtId="4" fontId="6" fillId="0" borderId="0" xfId="0" applyNumberFormat="1" applyFont="1" applyBorder="1" applyAlignment="1">
      <alignment horizontal="right" vertical="top" wrapText="1"/>
    </xf>
    <xf numFmtId="4" fontId="6" fillId="2" borderId="3" xfId="0" applyNumberFormat="1" applyFont="1" applyFill="1" applyBorder="1" applyAlignment="1" applyProtection="1">
      <alignment horizontal="right" vertical="top"/>
    </xf>
    <xf numFmtId="0" fontId="6" fillId="2" borderId="2" xfId="0" applyNumberFormat="1" applyFont="1" applyFill="1" applyBorder="1" applyAlignment="1" applyProtection="1">
      <alignment horizontal="center" vertical="top" wrapText="1"/>
    </xf>
    <xf numFmtId="9" fontId="6" fillId="0" borderId="0" xfId="0" applyNumberFormat="1" applyFont="1" applyFill="1" applyAlignment="1" applyProtection="1">
      <alignment horizontal="center" vertical="top"/>
    </xf>
    <xf numFmtId="0" fontId="6" fillId="0" borderId="0" xfId="0" applyFont="1" applyFill="1" applyAlignment="1" applyProtection="1">
      <alignment horizontal="center" vertical="top"/>
    </xf>
    <xf numFmtId="0" fontId="4" fillId="0" borderId="0" xfId="0" applyFont="1" applyBorder="1"/>
    <xf numFmtId="9" fontId="6" fillId="0" borderId="0" xfId="0" applyNumberFormat="1" applyFont="1" applyFill="1" applyAlignment="1" applyProtection="1">
      <alignment horizontal="center"/>
    </xf>
    <xf numFmtId="0" fontId="7" fillId="0" borderId="0" xfId="0" applyFont="1" applyFill="1" applyProtection="1">
      <protection locked="0"/>
    </xf>
    <xf numFmtId="4" fontId="5" fillId="2" borderId="3" xfId="0" applyNumberFormat="1" applyFont="1" applyFill="1" applyBorder="1" applyAlignment="1" applyProtection="1">
      <alignment horizontal="right" vertical="top"/>
      <protection locked="0"/>
    </xf>
    <xf numFmtId="49" fontId="5" fillId="0" borderId="0" xfId="0" applyNumberFormat="1" applyFont="1" applyFill="1" applyAlignment="1" applyProtection="1">
      <alignment horizontal="right" vertical="top"/>
    </xf>
    <xf numFmtId="4" fontId="7" fillId="0" borderId="0" xfId="0" applyNumberFormat="1" applyFont="1" applyProtection="1">
      <protection locked="0"/>
    </xf>
    <xf numFmtId="49" fontId="5" fillId="0" borderId="0" xfId="0" applyNumberFormat="1" applyFont="1" applyAlignment="1" applyProtection="1">
      <alignment vertical="top"/>
    </xf>
    <xf numFmtId="49" fontId="5" fillId="0" borderId="0" xfId="0" applyNumberFormat="1" applyFont="1" applyFill="1" applyBorder="1" applyAlignment="1" applyProtection="1">
      <alignment horizontal="right" vertical="top"/>
    </xf>
    <xf numFmtId="0" fontId="6" fillId="0" borderId="0" xfId="0" applyNumberFormat="1" applyFont="1" applyFill="1" applyBorder="1" applyAlignment="1" applyProtection="1">
      <alignment horizontal="center" vertical="top"/>
    </xf>
    <xf numFmtId="4" fontId="5" fillId="0" borderId="0" xfId="0" applyNumberFormat="1" applyFont="1" applyFill="1" applyBorder="1" applyAlignment="1" applyProtection="1">
      <alignment horizontal="right" vertical="top"/>
    </xf>
    <xf numFmtId="0" fontId="6" fillId="0" borderId="0" xfId="0" applyFont="1" applyAlignment="1">
      <alignment vertical="top" wrapText="1"/>
    </xf>
    <xf numFmtId="2" fontId="6" fillId="0" borderId="0" xfId="0" applyNumberFormat="1" applyFont="1" applyBorder="1" applyAlignment="1">
      <alignment horizontal="center" vertical="top" wrapText="1"/>
    </xf>
    <xf numFmtId="4" fontId="6" fillId="0" borderId="0" xfId="0" applyNumberFormat="1" applyFont="1" applyBorder="1" applyAlignment="1">
      <alignment vertical="top" wrapText="1"/>
    </xf>
    <xf numFmtId="4" fontId="6" fillId="0" borderId="0" xfId="0" applyNumberFormat="1" applyFont="1" applyFill="1" applyBorder="1" applyAlignment="1">
      <alignment horizontal="right" vertical="top" wrapText="1"/>
    </xf>
    <xf numFmtId="4" fontId="6" fillId="0" borderId="0" xfId="0" applyNumberFormat="1" applyFont="1" applyAlignment="1">
      <alignment vertical="top" wrapText="1"/>
    </xf>
    <xf numFmtId="0" fontId="9" fillId="0" borderId="0" xfId="0" applyFont="1" applyAlignment="1">
      <alignment wrapText="1"/>
    </xf>
    <xf numFmtId="0" fontId="6" fillId="2" borderId="2" xfId="0" applyFont="1" applyFill="1" applyBorder="1" applyAlignment="1" applyProtection="1">
      <alignment horizontal="center" vertical="top"/>
    </xf>
    <xf numFmtId="0" fontId="6" fillId="0" borderId="0" xfId="0" applyFont="1" applyFill="1" applyBorder="1" applyAlignment="1">
      <alignment horizontal="center" vertical="top" wrapText="1"/>
    </xf>
    <xf numFmtId="4" fontId="6" fillId="0" borderId="0" xfId="0" quotePrefix="1" applyNumberFormat="1" applyFont="1" applyFill="1" applyAlignment="1" applyProtection="1">
      <alignment horizontal="right" vertical="top"/>
      <protection locked="0"/>
    </xf>
    <xf numFmtId="0" fontId="10" fillId="0" borderId="0" xfId="0" applyFont="1" applyAlignment="1"/>
    <xf numFmtId="3" fontId="0" fillId="0" borderId="0" xfId="0" applyNumberFormat="1" applyFont="1"/>
    <xf numFmtId="0" fontId="6" fillId="0" borderId="0" xfId="0" applyFont="1" applyBorder="1" applyAlignment="1">
      <alignment vertical="top" wrapText="1"/>
    </xf>
    <xf numFmtId="0" fontId="6" fillId="0" borderId="0" xfId="0" applyFont="1" applyFill="1" applyBorder="1" applyAlignment="1">
      <alignment horizontal="right" vertical="top" shrinkToFit="1"/>
    </xf>
    <xf numFmtId="4" fontId="6" fillId="0" borderId="0" xfId="0" applyNumberFormat="1" applyFont="1" applyFill="1" applyBorder="1" applyAlignment="1">
      <alignment horizontal="right" vertical="top" shrinkToFit="1"/>
    </xf>
    <xf numFmtId="0" fontId="6" fillId="0" borderId="0" xfId="0" applyFont="1"/>
    <xf numFmtId="9" fontId="6" fillId="0" borderId="0" xfId="0" applyNumberFormat="1" applyFont="1" applyBorder="1" applyAlignment="1">
      <alignment horizontal="center" vertical="top" wrapText="1"/>
    </xf>
    <xf numFmtId="0" fontId="5" fillId="0" borderId="0" xfId="0" applyFont="1" applyAlignment="1">
      <alignment horizontal="right" vertical="top"/>
    </xf>
    <xf numFmtId="0" fontId="0" fillId="0" borderId="0" xfId="0" applyFont="1" applyAlignment="1">
      <alignment vertical="top"/>
    </xf>
    <xf numFmtId="9" fontId="6" fillId="0" borderId="0" xfId="0" applyNumberFormat="1" applyFont="1" applyBorder="1" applyAlignment="1">
      <alignment horizontal="center" wrapText="1"/>
    </xf>
    <xf numFmtId="49" fontId="5" fillId="2" borderId="1" xfId="0" applyNumberFormat="1" applyFont="1" applyFill="1" applyBorder="1" applyAlignment="1" applyProtection="1">
      <alignment horizontal="right" vertical="center"/>
    </xf>
    <xf numFmtId="0" fontId="6" fillId="2" borderId="2" xfId="0" applyFont="1" applyFill="1" applyBorder="1" applyAlignment="1" applyProtection="1">
      <alignment horizontal="center" vertical="center"/>
    </xf>
    <xf numFmtId="4" fontId="6" fillId="2" borderId="2" xfId="0" applyNumberFormat="1" applyFont="1" applyFill="1" applyBorder="1" applyAlignment="1" applyProtection="1">
      <alignment horizontal="right" vertical="center"/>
    </xf>
    <xf numFmtId="4" fontId="5" fillId="2" borderId="3" xfId="0" applyNumberFormat="1" applyFont="1" applyFill="1" applyBorder="1" applyAlignment="1" applyProtection="1">
      <alignment horizontal="right" vertical="center"/>
    </xf>
    <xf numFmtId="49" fontId="5" fillId="0" borderId="1" xfId="0" applyNumberFormat="1" applyFont="1" applyBorder="1" applyAlignment="1" applyProtection="1">
      <alignment vertical="top"/>
    </xf>
    <xf numFmtId="0" fontId="6" fillId="0" borderId="2" xfId="0" applyFont="1" applyFill="1" applyBorder="1" applyAlignment="1" applyProtection="1">
      <alignment horizontal="center" vertical="top"/>
    </xf>
    <xf numFmtId="4" fontId="6" fillId="0" borderId="2" xfId="0" applyNumberFormat="1" applyFont="1" applyFill="1" applyBorder="1" applyAlignment="1" applyProtection="1">
      <alignment horizontal="right" vertical="top"/>
    </xf>
    <xf numFmtId="4" fontId="6" fillId="0" borderId="2" xfId="0" applyNumberFormat="1" applyFont="1" applyFill="1" applyBorder="1" applyAlignment="1" applyProtection="1">
      <alignment horizontal="right" vertical="top"/>
      <protection locked="0"/>
    </xf>
    <xf numFmtId="4" fontId="6" fillId="0" borderId="3" xfId="0" applyNumberFormat="1" applyFont="1" applyFill="1" applyBorder="1" applyAlignment="1" applyProtection="1">
      <alignment horizontal="right" vertical="top"/>
    </xf>
    <xf numFmtId="49" fontId="5" fillId="0" borderId="0" xfId="0" applyNumberFormat="1" applyFont="1" applyBorder="1" applyAlignment="1" applyProtection="1">
      <alignment vertical="top"/>
    </xf>
    <xf numFmtId="4" fontId="5" fillId="0" borderId="0" xfId="0" applyNumberFormat="1" applyFont="1" applyFill="1" applyAlignment="1" applyProtection="1">
      <alignment horizontal="right" vertical="top"/>
    </xf>
    <xf numFmtId="49" fontId="5" fillId="2" borderId="0" xfId="0" applyNumberFormat="1" applyFont="1" applyFill="1" applyAlignment="1" applyProtection="1">
      <alignment horizontal="right" vertical="top"/>
    </xf>
    <xf numFmtId="0" fontId="6" fillId="2" borderId="0" xfId="0" applyFont="1" applyFill="1" applyAlignment="1" applyProtection="1">
      <alignment horizontal="center" vertical="top"/>
    </xf>
    <xf numFmtId="4" fontId="6" fillId="2" borderId="0" xfId="0" applyNumberFormat="1" applyFont="1" applyFill="1" applyAlignment="1" applyProtection="1">
      <alignment horizontal="right" vertical="top"/>
    </xf>
    <xf numFmtId="4" fontId="5" fillId="2" borderId="0" xfId="0" applyNumberFormat="1" applyFont="1" applyFill="1" applyAlignment="1" applyProtection="1">
      <alignment horizontal="right" vertical="top"/>
    </xf>
    <xf numFmtId="4" fontId="5" fillId="0" borderId="4" xfId="0" applyNumberFormat="1" applyFont="1" applyFill="1" applyBorder="1" applyAlignment="1" applyProtection="1">
      <alignment horizontal="right" vertical="top"/>
      <protection locked="0"/>
    </xf>
    <xf numFmtId="0" fontId="5" fillId="0" borderId="0" xfId="0" applyNumberFormat="1" applyFont="1" applyFill="1" applyBorder="1" applyAlignment="1" applyProtection="1">
      <alignment horizontal="center" vertical="top" wrapText="1"/>
    </xf>
    <xf numFmtId="4" fontId="5" fillId="0" borderId="0" xfId="0" applyNumberFormat="1" applyFont="1" applyFill="1" applyBorder="1" applyAlignment="1" applyProtection="1">
      <alignment horizontal="center" vertical="top" wrapText="1"/>
    </xf>
    <xf numFmtId="4" fontId="5" fillId="0" borderId="0" xfId="0" applyNumberFormat="1" applyFont="1" applyFill="1" applyBorder="1" applyAlignment="1" applyProtection="1">
      <alignment horizontal="right" vertical="top" wrapText="1"/>
      <protection locked="0"/>
    </xf>
    <xf numFmtId="0" fontId="6" fillId="0" borderId="0" xfId="0" applyNumberFormat="1" applyFont="1" applyFill="1" applyBorder="1" applyAlignment="1" applyProtection="1">
      <alignment horizontal="center" vertical="top" wrapText="1"/>
    </xf>
    <xf numFmtId="4" fontId="6" fillId="0" borderId="0" xfId="0" applyNumberFormat="1" applyFont="1" applyFill="1" applyBorder="1" applyAlignment="1" applyProtection="1">
      <alignment horizontal="right" vertical="top" wrapText="1"/>
    </xf>
    <xf numFmtId="4" fontId="6" fillId="0" borderId="0" xfId="0" applyNumberFormat="1" applyFont="1" applyFill="1" applyBorder="1" applyAlignment="1" applyProtection="1">
      <alignment horizontal="right" vertical="top" wrapText="1"/>
      <protection locked="0"/>
    </xf>
    <xf numFmtId="0" fontId="5" fillId="0" borderId="0" xfId="0" applyFont="1" applyFill="1" applyBorder="1" applyAlignment="1">
      <alignment horizontal="right" vertical="top"/>
    </xf>
    <xf numFmtId="4" fontId="6" fillId="0" borderId="0" xfId="0" applyNumberFormat="1" applyFont="1" applyFill="1" applyBorder="1" applyAlignment="1">
      <alignment horizontal="center" vertical="top"/>
    </xf>
    <xf numFmtId="4" fontId="6" fillId="0" borderId="0" xfId="3" applyNumberFormat="1" applyFont="1" applyFill="1" applyBorder="1" applyAlignment="1" applyProtection="1">
      <alignment horizontal="right" vertical="top"/>
    </xf>
    <xf numFmtId="164" fontId="5" fillId="0" borderId="0" xfId="0" applyNumberFormat="1" applyFont="1" applyFill="1" applyBorder="1" applyAlignment="1">
      <alignment horizontal="right" vertical="top"/>
    </xf>
    <xf numFmtId="0" fontId="6" fillId="0" borderId="0" xfId="0" applyFont="1" applyFill="1" applyBorder="1" applyAlignment="1">
      <alignment vertical="top"/>
    </xf>
    <xf numFmtId="49" fontId="5" fillId="0" borderId="0" xfId="0" applyNumberFormat="1" applyFont="1" applyFill="1" applyBorder="1" applyAlignment="1" applyProtection="1">
      <alignment vertical="top"/>
    </xf>
    <xf numFmtId="4" fontId="5" fillId="0" borderId="0" xfId="0" applyNumberFormat="1" applyFont="1" applyFill="1" applyBorder="1" applyAlignment="1" applyProtection="1">
      <alignment horizontal="right" vertical="top"/>
      <protection locked="0"/>
    </xf>
    <xf numFmtId="0" fontId="12" fillId="2" borderId="2" xfId="0" applyNumberFormat="1" applyFont="1" applyFill="1" applyBorder="1" applyAlignment="1" applyProtection="1">
      <alignment horizontal="center" vertical="top"/>
    </xf>
    <xf numFmtId="4" fontId="12" fillId="2" borderId="2" xfId="0" applyNumberFormat="1" applyFont="1" applyFill="1" applyBorder="1" applyAlignment="1" applyProtection="1">
      <alignment horizontal="right" vertical="top"/>
    </xf>
    <xf numFmtId="49" fontId="11" fillId="0" borderId="0" xfId="0" applyNumberFormat="1" applyFont="1" applyBorder="1" applyAlignment="1" applyProtection="1">
      <alignment horizontal="right" vertical="top"/>
    </xf>
    <xf numFmtId="0" fontId="12" fillId="0" borderId="0" xfId="0" applyNumberFormat="1" applyFont="1" applyBorder="1" applyAlignment="1" applyProtection="1">
      <alignment horizontal="justify" vertical="top"/>
    </xf>
    <xf numFmtId="0" fontId="12" fillId="0" borderId="0" xfId="0" applyNumberFormat="1" applyFont="1" applyFill="1" applyBorder="1" applyAlignment="1" applyProtection="1">
      <alignment horizontal="center" vertical="top"/>
    </xf>
    <xf numFmtId="4" fontId="12" fillId="0" borderId="0" xfId="0" applyNumberFormat="1" applyFont="1" applyFill="1" applyBorder="1" applyAlignment="1" applyProtection="1">
      <alignment horizontal="right" vertical="top"/>
    </xf>
    <xf numFmtId="49" fontId="11" fillId="0" borderId="0" xfId="0" applyNumberFormat="1" applyFont="1" applyFill="1" applyBorder="1" applyAlignment="1" applyProtection="1">
      <alignment horizontal="right" vertical="top"/>
    </xf>
    <xf numFmtId="0" fontId="12" fillId="0" borderId="0" xfId="0" applyFont="1" applyFill="1" applyBorder="1" applyAlignment="1" applyProtection="1">
      <alignment horizontal="center" vertical="top"/>
    </xf>
    <xf numFmtId="0" fontId="13" fillId="0" borderId="0" xfId="0" applyFont="1" applyBorder="1" applyProtection="1">
      <protection locked="0"/>
    </xf>
    <xf numFmtId="0" fontId="12" fillId="0" borderId="0" xfId="0" applyFont="1" applyBorder="1" applyAlignment="1">
      <alignment horizontal="justify" vertical="top" wrapText="1"/>
    </xf>
    <xf numFmtId="0" fontId="11" fillId="0" borderId="0" xfId="0" applyFont="1" applyFill="1" applyBorder="1" applyAlignment="1" applyProtection="1">
      <alignment horizontal="justify" vertical="top"/>
    </xf>
    <xf numFmtId="0" fontId="12" fillId="2" borderId="2" xfId="0" applyFont="1" applyFill="1" applyBorder="1" applyAlignment="1" applyProtection="1">
      <alignment horizontal="center" vertical="top"/>
    </xf>
    <xf numFmtId="49" fontId="11" fillId="0" borderId="0" xfId="0" applyNumberFormat="1" applyFont="1" applyBorder="1" applyAlignment="1" applyProtection="1">
      <alignment vertical="top"/>
    </xf>
    <xf numFmtId="0" fontId="12" fillId="0" borderId="0" xfId="0" applyFont="1" applyBorder="1" applyAlignment="1" applyProtection="1">
      <alignment horizontal="justify" vertical="top"/>
    </xf>
    <xf numFmtId="0" fontId="5" fillId="0" borderId="0" xfId="0" applyNumberFormat="1" applyFont="1" applyFill="1" applyBorder="1" applyAlignment="1" applyProtection="1">
      <alignment horizontal="center" vertical="top" wrapText="1"/>
    </xf>
    <xf numFmtId="0" fontId="5" fillId="0" borderId="0" xfId="0" applyNumberFormat="1" applyFont="1" applyFill="1" applyAlignment="1" applyProtection="1">
      <alignment horizontal="center" vertical="top" wrapText="1"/>
    </xf>
    <xf numFmtId="0" fontId="5" fillId="0" borderId="0" xfId="0" applyNumberFormat="1" applyFont="1" applyFill="1" applyAlignment="1" applyProtection="1">
      <alignment horizontal="center" vertical="top" wrapText="1"/>
    </xf>
    <xf numFmtId="0" fontId="5" fillId="0" borderId="0" xfId="0" applyNumberFormat="1" applyFont="1" applyFill="1" applyAlignment="1" applyProtection="1">
      <alignment horizontal="justify" vertical="top" wrapText="1"/>
    </xf>
    <xf numFmtId="0" fontId="5" fillId="0" borderId="0" xfId="0" applyFont="1" applyBorder="1" applyAlignment="1" applyProtection="1">
      <alignment horizontal="justify" vertical="top"/>
    </xf>
    <xf numFmtId="49" fontId="5" fillId="0" borderId="0" xfId="0" applyNumberFormat="1" applyFont="1" applyBorder="1" applyAlignment="1" applyProtection="1">
      <alignment horizontal="right" vertical="top"/>
    </xf>
    <xf numFmtId="0" fontId="6" fillId="0" borderId="0" xfId="0" quotePrefix="1" applyFont="1" applyBorder="1" applyAlignment="1" applyProtection="1">
      <alignment horizontal="justify" vertical="top"/>
    </xf>
    <xf numFmtId="0" fontId="7" fillId="0" borderId="0" xfId="0" applyFont="1" applyBorder="1" applyProtection="1">
      <protection locked="0"/>
    </xf>
    <xf numFmtId="9" fontId="6" fillId="0" borderId="0" xfId="0" applyNumberFormat="1" applyFont="1" applyFill="1" applyBorder="1" applyAlignment="1" applyProtection="1">
      <alignment horizontal="center" vertical="top"/>
    </xf>
    <xf numFmtId="0" fontId="5" fillId="0" borderId="0" xfId="0" applyFont="1" applyBorder="1" applyAlignment="1">
      <alignment horizontal="justify" vertical="top" wrapText="1"/>
    </xf>
    <xf numFmtId="0" fontId="14" fillId="0" borderId="0" xfId="0" applyFont="1" applyFill="1" applyAlignment="1" applyProtection="1">
      <alignment horizontal="left" vertical="top" wrapText="1"/>
    </xf>
    <xf numFmtId="4" fontId="5" fillId="0" borderId="0" xfId="0" applyNumberFormat="1" applyFont="1" applyFill="1" applyAlignment="1" applyProtection="1">
      <alignment vertical="top"/>
    </xf>
    <xf numFmtId="0" fontId="5" fillId="0" borderId="0" xfId="0" applyNumberFormat="1" applyFont="1" applyFill="1" applyAlignment="1" applyProtection="1">
      <alignment vertical="top" wrapText="1"/>
    </xf>
    <xf numFmtId="0" fontId="5" fillId="0" borderId="0" xfId="0" applyFont="1" applyFill="1" applyBorder="1" applyAlignment="1">
      <alignment vertical="top"/>
    </xf>
    <xf numFmtId="0" fontId="5" fillId="0" borderId="0" xfId="0" applyNumberFormat="1" applyFont="1" applyFill="1" applyBorder="1" applyAlignment="1" applyProtection="1">
      <alignment vertical="top" wrapText="1"/>
    </xf>
    <xf numFmtId="4" fontId="5" fillId="0" borderId="0" xfId="0" applyNumberFormat="1" applyFont="1" applyFill="1" applyBorder="1" applyAlignment="1" applyProtection="1">
      <alignment vertical="top"/>
    </xf>
    <xf numFmtId="4" fontId="6" fillId="0" borderId="0" xfId="0" applyNumberFormat="1" applyFont="1" applyFill="1" applyBorder="1" applyAlignment="1" applyProtection="1">
      <alignment horizontal="center" vertical="top" wrapText="1"/>
    </xf>
    <xf numFmtId="0" fontId="20" fillId="0" borderId="0" xfId="0" applyFont="1" applyFill="1" applyAlignment="1" applyProtection="1">
      <alignment horizontal="center" vertical="top"/>
    </xf>
    <xf numFmtId="4" fontId="20" fillId="0" borderId="0" xfId="0" applyNumberFormat="1" applyFont="1" applyFill="1" applyAlignment="1" applyProtection="1">
      <alignment horizontal="right" vertical="top"/>
    </xf>
    <xf numFmtId="0" fontId="21" fillId="0" borderId="0" xfId="0" applyFont="1" applyFill="1" applyAlignment="1" applyProtection="1">
      <alignment horizontal="center" vertical="top"/>
    </xf>
    <xf numFmtId="4" fontId="21" fillId="0" borderId="0" xfId="0" applyNumberFormat="1" applyFont="1" applyFill="1" applyAlignment="1" applyProtection="1">
      <alignment horizontal="right" vertical="top"/>
    </xf>
    <xf numFmtId="0" fontId="22" fillId="0" borderId="0" xfId="0" applyFont="1" applyFill="1" applyAlignment="1" applyProtection="1">
      <alignment horizontal="center" vertical="top"/>
    </xf>
    <xf numFmtId="49" fontId="5" fillId="0" borderId="0" xfId="0" applyNumberFormat="1" applyFont="1" applyAlignment="1" applyProtection="1">
      <alignment horizontal="left" vertical="top"/>
    </xf>
    <xf numFmtId="0" fontId="20" fillId="0" borderId="0" xfId="4" applyFont="1" applyFill="1" applyAlignment="1" applyProtection="1">
      <alignment horizontal="center" vertical="top"/>
    </xf>
    <xf numFmtId="4" fontId="22" fillId="0" borderId="0" xfId="0" applyNumberFormat="1" applyFont="1" applyFill="1" applyAlignment="1" applyProtection="1">
      <alignment vertical="top"/>
    </xf>
    <xf numFmtId="2" fontId="6" fillId="0" borderId="0" xfId="0" applyNumberFormat="1" applyFont="1" applyFill="1" applyAlignment="1" applyProtection="1">
      <alignment horizontal="right" vertical="top"/>
    </xf>
    <xf numFmtId="0" fontId="6" fillId="0" borderId="0" xfId="0" applyFont="1" applyAlignment="1">
      <alignment wrapText="1"/>
    </xf>
    <xf numFmtId="0" fontId="6" fillId="0" borderId="0" xfId="0" applyFont="1" applyAlignment="1">
      <alignment horizontal="center" vertical="top"/>
    </xf>
    <xf numFmtId="2" fontId="6" fillId="0" borderId="0" xfId="0" applyNumberFormat="1" applyFont="1" applyAlignment="1">
      <alignment horizontal="right" vertical="top"/>
    </xf>
    <xf numFmtId="0" fontId="2" fillId="0" borderId="0" xfId="0" applyFont="1" applyFill="1" applyAlignment="1" applyProtection="1">
      <alignment horizontal="left" vertical="top" wrapText="1"/>
    </xf>
    <xf numFmtId="0" fontId="5" fillId="0" borderId="0" xfId="0" applyFont="1"/>
    <xf numFmtId="0" fontId="5" fillId="0" borderId="0" xfId="0" applyFont="1" applyAlignment="1">
      <alignment horizontal="left"/>
    </xf>
    <xf numFmtId="0" fontId="5" fillId="0" borderId="0" xfId="0" applyFont="1" applyFill="1" applyAlignment="1" applyProtection="1">
      <alignment horizontal="left" vertical="top"/>
    </xf>
    <xf numFmtId="0" fontId="23" fillId="0" borderId="0" xfId="1" applyFont="1" applyFill="1" applyAlignment="1" applyProtection="1">
      <alignment vertical="top"/>
      <protection locked="0"/>
    </xf>
    <xf numFmtId="0" fontId="23" fillId="0" borderId="0" xfId="1" applyFont="1" applyFill="1" applyAlignment="1" applyProtection="1">
      <alignment horizontal="right" vertical="top"/>
      <protection locked="0"/>
    </xf>
    <xf numFmtId="0" fontId="23" fillId="0" borderId="0" xfId="1" applyFont="1" applyFill="1" applyAlignment="1" applyProtection="1">
      <alignment horizontal="center" vertical="top"/>
      <protection locked="0"/>
    </xf>
    <xf numFmtId="4" fontId="23" fillId="0" borderId="0" xfId="1" applyNumberFormat="1" applyFont="1" applyFill="1" applyAlignment="1" applyProtection="1">
      <alignment horizontal="right" vertical="top"/>
      <protection locked="0"/>
    </xf>
    <xf numFmtId="0" fontId="23" fillId="0" borderId="8" xfId="1" applyFont="1" applyFill="1" applyBorder="1" applyAlignment="1" applyProtection="1">
      <alignment vertical="top"/>
      <protection locked="0"/>
    </xf>
    <xf numFmtId="0" fontId="23" fillId="0" borderId="0" xfId="1" applyFont="1" applyFill="1" applyBorder="1" applyAlignment="1" applyProtection="1">
      <alignment horizontal="justify" vertical="top"/>
      <protection locked="0"/>
    </xf>
    <xf numFmtId="4" fontId="23" fillId="0" borderId="8" xfId="1" applyNumberFormat="1" applyFont="1" applyFill="1" applyBorder="1" applyAlignment="1" applyProtection="1">
      <alignment horizontal="right" vertical="top"/>
      <protection locked="0"/>
    </xf>
    <xf numFmtId="0" fontId="23" fillId="0" borderId="0" xfId="1" applyFont="1" applyAlignment="1" applyProtection="1">
      <alignment horizontal="justify" vertical="top"/>
      <protection locked="0"/>
    </xf>
    <xf numFmtId="0" fontId="23" fillId="0" borderId="0" xfId="1" applyFont="1" applyAlignment="1" applyProtection="1">
      <alignment horizontal="center" vertical="top"/>
      <protection locked="0"/>
    </xf>
    <xf numFmtId="4" fontId="23" fillId="0" borderId="0" xfId="1" applyNumberFormat="1" applyFont="1" applyAlignment="1" applyProtection="1">
      <alignment horizontal="right" vertical="top"/>
      <protection locked="0"/>
    </xf>
    <xf numFmtId="0" fontId="5" fillId="0" borderId="0" xfId="0" applyFont="1" applyFill="1" applyAlignment="1" applyProtection="1">
      <alignment horizontal="right" vertical="top"/>
    </xf>
    <xf numFmtId="0" fontId="2" fillId="0" borderId="0" xfId="1" applyFont="1" applyAlignment="1" applyProtection="1">
      <alignment horizontal="center" vertical="top"/>
      <protection locked="0"/>
    </xf>
    <xf numFmtId="4" fontId="2" fillId="0" borderId="0" xfId="1" applyNumberFormat="1" applyFont="1" applyAlignment="1" applyProtection="1">
      <alignment horizontal="right" vertical="top"/>
      <protection locked="0"/>
    </xf>
    <xf numFmtId="49" fontId="24" fillId="0" borderId="0" xfId="0" applyNumberFormat="1" applyFont="1" applyAlignment="1" applyProtection="1">
      <alignment horizontal="right" vertical="top"/>
    </xf>
    <xf numFmtId="0" fontId="2" fillId="0" borderId="0" xfId="0" applyFont="1" applyAlignment="1" applyProtection="1">
      <alignment horizontal="justify" vertical="top" wrapText="1"/>
    </xf>
    <xf numFmtId="0" fontId="2" fillId="0" borderId="0" xfId="0" applyFont="1" applyFill="1" applyAlignment="1" applyProtection="1">
      <alignment horizontal="center" vertical="top"/>
    </xf>
    <xf numFmtId="4" fontId="2" fillId="0" borderId="0" xfId="0" applyNumberFormat="1" applyFont="1" applyFill="1" applyAlignment="1" applyProtection="1">
      <alignment horizontal="right" vertical="top"/>
    </xf>
    <xf numFmtId="4" fontId="2" fillId="0" borderId="0" xfId="0" applyNumberFormat="1" applyFont="1" applyFill="1" applyAlignment="1" applyProtection="1">
      <alignment horizontal="right" vertical="top" wrapText="1"/>
      <protection locked="0"/>
    </xf>
    <xf numFmtId="4" fontId="2" fillId="0" borderId="0" xfId="0" applyNumberFormat="1" applyFont="1" applyFill="1" applyAlignment="1" applyProtection="1">
      <alignment horizontal="right" vertical="top" wrapText="1"/>
    </xf>
    <xf numFmtId="0" fontId="1" fillId="0" borderId="0" xfId="0" applyFont="1" applyProtection="1">
      <protection locked="0"/>
    </xf>
    <xf numFmtId="4" fontId="2" fillId="0" borderId="0" xfId="0" applyNumberFormat="1" applyFont="1" applyFill="1" applyAlignment="1" applyProtection="1">
      <alignment horizontal="right" vertical="top"/>
      <protection locked="0"/>
    </xf>
    <xf numFmtId="0" fontId="1" fillId="0" borderId="0" xfId="0" applyFont="1" applyFill="1" applyProtection="1">
      <protection locked="0"/>
    </xf>
    <xf numFmtId="0" fontId="5" fillId="2" borderId="9"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11"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4" fontId="5" fillId="0" borderId="0" xfId="0" applyNumberFormat="1" applyFont="1" applyFill="1" applyAlignment="1" applyProtection="1">
      <alignment horizontal="center" vertical="top"/>
    </xf>
    <xf numFmtId="0" fontId="5" fillId="0" borderId="0" xfId="0" applyFont="1" applyFill="1" applyBorder="1" applyAlignment="1">
      <alignment horizontal="center" vertical="top"/>
    </xf>
    <xf numFmtId="49" fontId="5" fillId="0" borderId="0" xfId="0" applyNumberFormat="1" applyFont="1" applyFill="1" applyBorder="1" applyAlignment="1" applyProtection="1">
      <alignment horizontal="center" vertical="top"/>
    </xf>
    <xf numFmtId="49" fontId="8" fillId="0" borderId="0" xfId="0" applyNumberFormat="1" applyFont="1" applyAlignment="1" applyProtection="1">
      <alignment horizontal="center" vertical="top"/>
    </xf>
    <xf numFmtId="0" fontId="5" fillId="0" borderId="0" xfId="0" applyNumberFormat="1" applyFont="1" applyFill="1" applyBorder="1" applyAlignment="1" applyProtection="1">
      <alignment horizontal="center" vertical="top" wrapText="1"/>
    </xf>
    <xf numFmtId="4" fontId="5" fillId="0" borderId="0" xfId="0" applyNumberFormat="1" applyFont="1" applyFill="1" applyBorder="1" applyAlignment="1" applyProtection="1">
      <alignment horizontal="center" vertical="top"/>
    </xf>
    <xf numFmtId="0" fontId="5" fillId="0" borderId="0" xfId="0" applyNumberFormat="1" applyFont="1" applyFill="1" applyAlignment="1" applyProtection="1">
      <alignment horizontal="center" vertical="top" wrapText="1"/>
    </xf>
    <xf numFmtId="49" fontId="5" fillId="0" borderId="4" xfId="0" applyNumberFormat="1" applyFont="1" applyFill="1" applyBorder="1" applyAlignment="1" applyProtection="1">
      <alignment horizontal="center" vertical="top"/>
    </xf>
    <xf numFmtId="0" fontId="2" fillId="0" borderId="0" xfId="1" applyFont="1" applyAlignment="1">
      <alignment horizontal="left" vertical="top" wrapText="1"/>
    </xf>
    <xf numFmtId="0" fontId="14" fillId="0" borderId="0" xfId="1" applyFont="1" applyAlignment="1">
      <alignment horizontal="center" vertical="top"/>
    </xf>
    <xf numFmtId="0" fontId="2" fillId="0" borderId="0" xfId="1" applyFont="1" applyFill="1" applyAlignment="1">
      <alignment horizontal="left" vertical="top" wrapText="1"/>
    </xf>
    <xf numFmtId="0" fontId="24" fillId="0" borderId="0" xfId="1" applyFont="1" applyFill="1" applyAlignment="1">
      <alignment horizontal="left" vertical="top"/>
    </xf>
    <xf numFmtId="49" fontId="5" fillId="0" borderId="0" xfId="0" applyNumberFormat="1" applyFont="1" applyAlignment="1" applyProtection="1">
      <alignment horizontal="left" vertical="top"/>
    </xf>
    <xf numFmtId="0" fontId="5" fillId="0" borderId="0" xfId="0" applyFont="1" applyAlignment="1">
      <alignment horizontal="left"/>
    </xf>
    <xf numFmtId="0" fontId="5" fillId="0" borderId="0" xfId="0" applyFont="1" applyAlignment="1">
      <alignment horizontal="left" vertical="top"/>
    </xf>
    <xf numFmtId="0" fontId="24" fillId="0" borderId="0" xfId="1" applyFont="1" applyFill="1" applyAlignment="1">
      <alignment horizontal="left" vertical="top" wrapText="1"/>
    </xf>
    <xf numFmtId="0" fontId="6" fillId="0" borderId="0" xfId="0" applyFont="1" applyAlignment="1" applyProtection="1">
      <alignment horizontal="left" vertical="top" wrapText="1"/>
    </xf>
    <xf numFmtId="0" fontId="14" fillId="0" borderId="0" xfId="1" applyFont="1" applyFill="1" applyAlignment="1">
      <alignment horizontal="left" vertical="top" wrapText="1"/>
    </xf>
  </cellXfs>
  <cellStyles count="5">
    <cellStyle name="Comma" xfId="3" builtinId="3"/>
    <cellStyle name="Normal" xfId="0" builtinId="0"/>
    <cellStyle name="Normal 2" xfId="1"/>
    <cellStyle name="Normalno 2" xfId="4"/>
    <cellStyle name="Obično_Troskovnik"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tabSelected="1" view="pageBreakPreview" zoomScale="60" zoomScaleNormal="100" workbookViewId="0">
      <selection activeCell="A2" sqref="A2:F3"/>
    </sheetView>
  </sheetViews>
  <sheetFormatPr defaultRowHeight="15.75"/>
  <cols>
    <col min="1" max="1" width="8.77734375" customWidth="1"/>
    <col min="2" max="2" width="40.109375" customWidth="1"/>
    <col min="3" max="3" width="6.109375" customWidth="1"/>
    <col min="4" max="4" width="5.88671875" customWidth="1"/>
    <col min="5" max="5" width="5.6640625" customWidth="1"/>
  </cols>
  <sheetData>
    <row r="1" spans="1:6" ht="16.5" thickBot="1"/>
    <row r="2" spans="1:6">
      <c r="A2" s="224" t="s">
        <v>1455</v>
      </c>
      <c r="B2" s="225"/>
      <c r="C2" s="225"/>
      <c r="D2" s="225"/>
      <c r="E2" s="225"/>
      <c r="F2" s="226"/>
    </row>
    <row r="3" spans="1:6" ht="16.5" thickBot="1">
      <c r="A3" s="227"/>
      <c r="B3" s="228"/>
      <c r="C3" s="228"/>
      <c r="D3" s="228"/>
      <c r="E3" s="228"/>
      <c r="F3" s="229"/>
    </row>
    <row r="4" spans="1:6" ht="16.5" thickBot="1"/>
    <row r="5" spans="1:6" ht="16.5" thickBot="1">
      <c r="A5" s="85" t="s">
        <v>1444</v>
      </c>
      <c r="B5" s="36" t="s">
        <v>372</v>
      </c>
      <c r="C5" s="113"/>
      <c r="D5" s="87"/>
      <c r="E5" s="87"/>
      <c r="F5" s="88"/>
    </row>
    <row r="6" spans="1:6">
      <c r="A6" s="101" t="s">
        <v>759</v>
      </c>
      <c r="B6" s="37" t="s">
        <v>92</v>
      </c>
      <c r="C6" s="81"/>
      <c r="D6" s="82"/>
      <c r="E6" s="83"/>
      <c r="F6" s="136">
        <f>'građevinsko-obrtnički'!F474</f>
        <v>0</v>
      </c>
    </row>
    <row r="7" spans="1:6">
      <c r="A7" s="101" t="s">
        <v>764</v>
      </c>
      <c r="B7" s="37" t="s">
        <v>16</v>
      </c>
      <c r="C7" s="81"/>
      <c r="D7" s="82"/>
      <c r="E7" s="83"/>
      <c r="F7" s="136">
        <f>'građevinsko-obrtnički'!F475</f>
        <v>0</v>
      </c>
    </row>
    <row r="8" spans="1:6">
      <c r="A8" s="101" t="s">
        <v>777</v>
      </c>
      <c r="B8" s="37" t="s">
        <v>17</v>
      </c>
      <c r="C8" s="81"/>
      <c r="D8" s="82"/>
      <c r="E8" s="83"/>
      <c r="F8" s="136">
        <f>'građevinsko-obrtnički'!F476</f>
        <v>0</v>
      </c>
    </row>
    <row r="9" spans="1:6">
      <c r="A9" s="101" t="s">
        <v>800</v>
      </c>
      <c r="B9" s="37" t="s">
        <v>19</v>
      </c>
      <c r="C9" s="81"/>
      <c r="D9" s="82"/>
      <c r="E9" s="83"/>
      <c r="F9" s="136">
        <f>'građevinsko-obrtnički'!F477</f>
        <v>0</v>
      </c>
    </row>
    <row r="10" spans="1:6">
      <c r="A10" s="101" t="s">
        <v>801</v>
      </c>
      <c r="B10" s="37" t="s">
        <v>20</v>
      </c>
      <c r="C10" s="81"/>
      <c r="D10" s="82"/>
      <c r="E10" s="83"/>
      <c r="F10" s="136">
        <f>'građevinsko-obrtnički'!F478</f>
        <v>0</v>
      </c>
    </row>
    <row r="11" spans="1:6">
      <c r="A11" s="101" t="s">
        <v>804</v>
      </c>
      <c r="B11" s="37" t="s">
        <v>22</v>
      </c>
      <c r="C11" s="81"/>
      <c r="D11" s="82"/>
      <c r="E11" s="83"/>
      <c r="F11" s="136">
        <f>'građevinsko-obrtnički'!F479</f>
        <v>0</v>
      </c>
    </row>
    <row r="12" spans="1:6">
      <c r="A12" s="101" t="s">
        <v>806</v>
      </c>
      <c r="B12" s="37" t="s">
        <v>63</v>
      </c>
      <c r="C12" s="81"/>
      <c r="D12" s="82"/>
      <c r="E12" s="83"/>
      <c r="F12" s="136">
        <f>'građevinsko-obrtnički'!F480</f>
        <v>0</v>
      </c>
    </row>
    <row r="13" spans="1:6">
      <c r="A13" s="101" t="s">
        <v>810</v>
      </c>
      <c r="B13" s="37" t="s">
        <v>38</v>
      </c>
      <c r="C13" s="81"/>
      <c r="D13" s="82"/>
      <c r="E13" s="83"/>
      <c r="F13" s="136">
        <f>'građevinsko-obrtnički'!F481</f>
        <v>0</v>
      </c>
    </row>
    <row r="14" spans="1:6">
      <c r="A14" s="101" t="s">
        <v>812</v>
      </c>
      <c r="B14" s="37" t="s">
        <v>37</v>
      </c>
      <c r="C14" s="96"/>
      <c r="D14" s="82"/>
      <c r="E14" s="83"/>
      <c r="F14" s="136">
        <f>'građevinsko-obrtnički'!F482</f>
        <v>0</v>
      </c>
    </row>
    <row r="15" spans="1:6">
      <c r="A15" s="101" t="s">
        <v>818</v>
      </c>
      <c r="B15" s="37" t="s">
        <v>29</v>
      </c>
      <c r="C15" s="96"/>
      <c r="D15" s="82"/>
      <c r="E15" s="83"/>
      <c r="F15" s="136">
        <f>'građevinsko-obrtnički'!F483</f>
        <v>0</v>
      </c>
    </row>
    <row r="16" spans="1:6">
      <c r="A16" s="101" t="s">
        <v>827</v>
      </c>
      <c r="B16" s="37" t="s">
        <v>30</v>
      </c>
      <c r="C16" s="96"/>
      <c r="D16" s="82"/>
      <c r="E16" s="83"/>
      <c r="F16" s="136">
        <f>'građevinsko-obrtnički'!F484</f>
        <v>0</v>
      </c>
    </row>
    <row r="17" spans="1:6">
      <c r="A17" s="101" t="s">
        <v>847</v>
      </c>
      <c r="B17" s="37" t="s">
        <v>86</v>
      </c>
      <c r="C17" s="96"/>
      <c r="D17" s="82"/>
      <c r="E17" s="83"/>
      <c r="F17" s="136">
        <f>'građevinsko-obrtnički'!F485</f>
        <v>0</v>
      </c>
    </row>
    <row r="18" spans="1:6">
      <c r="A18" s="101" t="s">
        <v>853</v>
      </c>
      <c r="B18" s="37" t="s">
        <v>46</v>
      </c>
      <c r="C18" s="96"/>
      <c r="D18" s="82"/>
      <c r="E18" s="83"/>
      <c r="F18" s="136">
        <f>'građevinsko-obrtnički'!F486</f>
        <v>0</v>
      </c>
    </row>
    <row r="19" spans="1:6">
      <c r="A19" s="101" t="s">
        <v>866</v>
      </c>
      <c r="B19" s="37" t="s">
        <v>83</v>
      </c>
      <c r="C19" s="96"/>
      <c r="D19" s="82"/>
      <c r="E19" s="83"/>
      <c r="F19" s="136">
        <f>'građevinsko-obrtnički'!F487</f>
        <v>0</v>
      </c>
    </row>
    <row r="20" spans="1:6">
      <c r="A20" s="101" t="s">
        <v>868</v>
      </c>
      <c r="B20" s="37" t="s">
        <v>189</v>
      </c>
      <c r="C20" s="96"/>
      <c r="D20" s="82"/>
      <c r="E20" s="83"/>
      <c r="F20" s="136">
        <f>'građevinsko-obrtnički'!F488</f>
        <v>0</v>
      </c>
    </row>
    <row r="21" spans="1:6">
      <c r="A21" s="101" t="s">
        <v>870</v>
      </c>
      <c r="B21" s="37" t="s">
        <v>107</v>
      </c>
      <c r="C21" s="96"/>
      <c r="D21" s="82"/>
      <c r="E21" s="83"/>
      <c r="F21" s="136">
        <f>'građevinsko-obrtnički'!F489</f>
        <v>0</v>
      </c>
    </row>
    <row r="22" spans="1:6">
      <c r="A22" s="101" t="s">
        <v>887</v>
      </c>
      <c r="B22" s="37" t="s">
        <v>266</v>
      </c>
      <c r="C22" s="96"/>
      <c r="D22" s="82"/>
      <c r="E22" s="83"/>
      <c r="F22" s="136">
        <f>'građevinsko-obrtnički'!F490</f>
        <v>0</v>
      </c>
    </row>
    <row r="23" spans="1:6" ht="16.5" thickBot="1">
      <c r="A23" s="101" t="s">
        <v>890</v>
      </c>
      <c r="B23" s="37" t="s">
        <v>274</v>
      </c>
      <c r="C23" s="96"/>
      <c r="D23" s="82"/>
      <c r="E23" s="83"/>
      <c r="F23" s="136">
        <f>'građevinsko-obrtnički'!F491</f>
        <v>0</v>
      </c>
    </row>
    <row r="24" spans="1:6" ht="16.5" thickBot="1">
      <c r="A24" s="85" t="s">
        <v>1444</v>
      </c>
      <c r="B24" s="36" t="s">
        <v>1446</v>
      </c>
      <c r="C24" s="113"/>
      <c r="D24" s="87"/>
      <c r="E24" s="87"/>
      <c r="F24" s="88">
        <f>SUM(F6:F23)</f>
        <v>0</v>
      </c>
    </row>
    <row r="25" spans="1:6" ht="16.5" thickBot="1"/>
    <row r="26" spans="1:6" ht="16.5" thickBot="1">
      <c r="A26" s="85" t="s">
        <v>1447</v>
      </c>
      <c r="B26" s="36" t="s">
        <v>373</v>
      </c>
      <c r="C26" s="113"/>
      <c r="D26" s="87"/>
      <c r="E26" s="87"/>
      <c r="F26" s="88"/>
    </row>
    <row r="27" spans="1:6">
      <c r="A27" s="101" t="s">
        <v>440</v>
      </c>
      <c r="B27" s="37" t="str">
        <f>'Strojarske instalacije i oprema'!B349</f>
        <v>GRAĐEVINSKI RADOVI PLINSKE INSTALACIJE</v>
      </c>
      <c r="C27" s="81"/>
      <c r="D27" s="82"/>
      <c r="E27" s="83"/>
      <c r="F27" s="136">
        <f>'Strojarske instalacije i oprema'!F349</f>
        <v>0</v>
      </c>
    </row>
    <row r="28" spans="1:6">
      <c r="A28" s="101" t="s">
        <v>446</v>
      </c>
      <c r="B28" s="37" t="str">
        <f>'Strojarske instalacije i oprema'!B350</f>
        <v>PLINSKI PRIKLJUČAK</v>
      </c>
      <c r="C28" s="81"/>
      <c r="D28" s="82"/>
      <c r="E28" s="83"/>
      <c r="F28" s="136">
        <f>'Strojarske instalacije i oprema'!F350</f>
        <v>0</v>
      </c>
    </row>
    <row r="29" spans="1:6">
      <c r="A29" s="101" t="s">
        <v>457</v>
      </c>
      <c r="B29" s="37" t="str">
        <f>'Strojarske instalacije i oprema'!B351</f>
        <v>PLINSKA INSTALACIJA MJERENI DIO</v>
      </c>
      <c r="C29" s="81"/>
      <c r="D29" s="82"/>
      <c r="E29" s="83"/>
      <c r="F29" s="136">
        <f>'Strojarske instalacije i oprema'!F351</f>
        <v>0</v>
      </c>
    </row>
    <row r="30" spans="1:6">
      <c r="A30" s="101" t="s">
        <v>479</v>
      </c>
      <c r="B30" s="37" t="str">
        <f>'Strojarske instalacije i oprema'!B352</f>
        <v>INSTALACIJE GRIJANJA</v>
      </c>
      <c r="C30" s="81"/>
      <c r="D30" s="82"/>
      <c r="E30" s="83"/>
      <c r="F30" s="136">
        <f>'Strojarske instalacije i oprema'!F352</f>
        <v>0</v>
      </c>
    </row>
    <row r="31" spans="1:6">
      <c r="A31" s="101" t="s">
        <v>665</v>
      </c>
      <c r="B31" s="37" t="str">
        <f>'Strojarske instalacije i oprema'!B353</f>
        <v>INSTALACIJA HLAĐENJA</v>
      </c>
      <c r="C31" s="81"/>
      <c r="D31" s="82"/>
      <c r="E31" s="83"/>
      <c r="F31" s="136">
        <f>'Strojarske instalacije i oprema'!F353</f>
        <v>0</v>
      </c>
    </row>
    <row r="32" spans="1:6">
      <c r="A32" s="101" t="s">
        <v>689</v>
      </c>
      <c r="B32" s="37" t="str">
        <f>'Strojarske instalacije i oprema'!B354</f>
        <v>INSTALACIJA HIDRANTSKE MREŽE</v>
      </c>
      <c r="C32" s="81"/>
      <c r="D32" s="82"/>
      <c r="E32" s="83"/>
      <c r="F32" s="136">
        <f>'Strojarske instalacije i oprema'!F354</f>
        <v>0</v>
      </c>
    </row>
    <row r="33" spans="1:6" ht="16.5" thickBot="1">
      <c r="A33" s="101" t="s">
        <v>729</v>
      </c>
      <c r="B33" s="201" t="str">
        <f>'Strojarske instalacije i oprema'!B355</f>
        <v>INSTALACIJE VENTILACIJE SANITARNIH PROSTORIJA</v>
      </c>
      <c r="C33" s="81"/>
      <c r="D33" s="82"/>
      <c r="E33" s="83"/>
      <c r="F33" s="136">
        <f>'Strojarske instalacije i oprema'!F355</f>
        <v>0</v>
      </c>
    </row>
    <row r="34" spans="1:6" ht="16.5" thickBot="1">
      <c r="A34" s="85" t="s">
        <v>1447</v>
      </c>
      <c r="B34" s="36" t="s">
        <v>1448</v>
      </c>
      <c r="C34" s="113"/>
      <c r="D34" s="87"/>
      <c r="E34" s="87"/>
      <c r="F34" s="88">
        <f>SUM(F27:F33)</f>
        <v>0</v>
      </c>
    </row>
    <row r="35" spans="1:6" ht="16.5" thickBot="1"/>
    <row r="36" spans="1:6" ht="16.5" thickBot="1">
      <c r="A36" s="85" t="s">
        <v>1449</v>
      </c>
      <c r="B36" s="36" t="s">
        <v>1450</v>
      </c>
      <c r="C36" s="113"/>
      <c r="D36" s="87"/>
      <c r="E36" s="87"/>
      <c r="F36" s="88"/>
    </row>
    <row r="37" spans="1:6">
      <c r="A37" s="101" t="s">
        <v>1224</v>
      </c>
      <c r="B37" s="37" t="str">
        <f>'El-teh instalacije i oprema '!B557</f>
        <v>UKUPNO ELEKTRORAZVODNI ORMARI</v>
      </c>
      <c r="C37" s="81"/>
      <c r="D37" s="82"/>
      <c r="E37" s="83"/>
      <c r="F37" s="136">
        <f>'El-teh instalacije i oprema '!F557</f>
        <v>0</v>
      </c>
    </row>
    <row r="38" spans="1:6">
      <c r="A38" s="101" t="s">
        <v>893</v>
      </c>
      <c r="B38" s="37" t="str">
        <f>'El-teh instalacije i oprema '!B558</f>
        <v>KABELI I VODIČI</v>
      </c>
      <c r="C38" s="81"/>
      <c r="D38" s="82"/>
      <c r="E38" s="83"/>
      <c r="F38" s="136">
        <f>'El-teh instalacije i oprema '!F558</f>
        <v>0</v>
      </c>
    </row>
    <row r="39" spans="1:6">
      <c r="A39" s="101" t="s">
        <v>1008</v>
      </c>
      <c r="B39" s="37" t="str">
        <f>'El-teh instalacije i oprema '!B559</f>
        <v>UKUPNO OPREMA I PRIBOR</v>
      </c>
      <c r="C39" s="81"/>
      <c r="D39" s="82"/>
      <c r="E39" s="83"/>
      <c r="F39" s="136">
        <f>'El-teh instalacije i oprema '!F559</f>
        <v>0</v>
      </c>
    </row>
    <row r="40" spans="1:6">
      <c r="A40" s="101" t="s">
        <v>1055</v>
      </c>
      <c r="B40" s="37" t="str">
        <f>'El-teh instalacije i oprema '!B560</f>
        <v>UKUPNO EKM</v>
      </c>
      <c r="C40" s="81"/>
      <c r="D40" s="82"/>
      <c r="E40" s="83"/>
      <c r="F40" s="136">
        <f>'El-teh instalacije i oprema '!F560</f>
        <v>0</v>
      </c>
    </row>
    <row r="41" spans="1:6">
      <c r="A41" s="101" t="s">
        <v>1114</v>
      </c>
      <c r="B41" s="37" t="str">
        <f>'El-teh instalacije i oprema '!B561</f>
        <v>UKUPNO UZEMLJIVAČ I GROMOBRAN</v>
      </c>
      <c r="C41" s="81"/>
      <c r="D41" s="82"/>
      <c r="E41" s="83"/>
      <c r="F41" s="136">
        <f>'El-teh instalacije i oprema '!F561</f>
        <v>0</v>
      </c>
    </row>
    <row r="42" spans="1:6">
      <c r="A42" s="101" t="s">
        <v>1138</v>
      </c>
      <c r="B42" s="37" t="str">
        <f>'El-teh instalacije i oprema '!B562</f>
        <v>UKUPNO ISKOPI</v>
      </c>
      <c r="C42" s="81"/>
      <c r="D42" s="82"/>
      <c r="E42" s="83"/>
      <c r="F42" s="136">
        <f>'El-teh instalacije i oprema '!F562</f>
        <v>0</v>
      </c>
    </row>
    <row r="43" spans="1:6">
      <c r="A43" s="101" t="s">
        <v>1167</v>
      </c>
      <c r="B43" s="37" t="str">
        <f>'El-teh instalacije i oprema '!B563</f>
        <v>UKUPNO TEHNOLOŠKA OPREMA</v>
      </c>
      <c r="C43" s="81"/>
      <c r="D43" s="82"/>
      <c r="E43" s="83"/>
      <c r="F43" s="136">
        <f>'El-teh instalacije i oprema '!F563</f>
        <v>0</v>
      </c>
    </row>
    <row r="44" spans="1:6" ht="16.5" thickBot="1">
      <c r="A44" s="101" t="s">
        <v>1200</v>
      </c>
      <c r="B44" s="37" t="str">
        <f>'El-teh instalacije i oprema '!B564</f>
        <v>UKUPNO DOKUMENTACIJA</v>
      </c>
      <c r="C44" s="81"/>
      <c r="D44" s="82"/>
      <c r="E44" s="83"/>
      <c r="F44" s="136">
        <f>'El-teh instalacije i oprema '!F564</f>
        <v>0</v>
      </c>
    </row>
    <row r="45" spans="1:6" ht="16.5" thickBot="1">
      <c r="A45" s="85" t="s">
        <v>1449</v>
      </c>
      <c r="B45" s="36" t="s">
        <v>1451</v>
      </c>
      <c r="C45" s="113"/>
      <c r="D45" s="87"/>
      <c r="E45" s="87"/>
      <c r="F45" s="88">
        <f>SUM(F37:F44)</f>
        <v>0</v>
      </c>
    </row>
    <row r="47" spans="1:6">
      <c r="A47" s="202"/>
      <c r="B47" s="212" t="s">
        <v>1452</v>
      </c>
      <c r="C47" s="204"/>
      <c r="D47" s="205"/>
      <c r="E47" s="205"/>
      <c r="F47" s="136">
        <f>F45+F34+F24</f>
        <v>0</v>
      </c>
    </row>
    <row r="48" spans="1:6">
      <c r="A48" s="202"/>
      <c r="B48" s="203"/>
      <c r="C48" s="204"/>
      <c r="D48" s="205"/>
      <c r="E48" s="205"/>
      <c r="F48" s="205"/>
    </row>
    <row r="49" spans="1:6">
      <c r="A49" s="206"/>
      <c r="B49" s="207"/>
      <c r="C49" s="204"/>
      <c r="D49" s="208"/>
      <c r="E49" s="208"/>
      <c r="F49" s="208"/>
    </row>
    <row r="50" spans="1:6">
      <c r="A50" s="213" t="s">
        <v>1453</v>
      </c>
      <c r="B50" s="209"/>
      <c r="C50" s="210"/>
      <c r="D50" s="211"/>
      <c r="E50" s="214" t="s">
        <v>1454</v>
      </c>
      <c r="F50" s="211"/>
    </row>
  </sheetData>
  <mergeCells count="1">
    <mergeCell ref="A2:F3"/>
  </mergeCells>
  <pageMargins left="0.35433070866141736" right="0.23622047244094491" top="0.55118110236220474" bottom="0.55118110236220474" header="0.31496062992125984" footer="0.31496062992125984"/>
  <pageSetup paperSize="9" orientation="portrait" r:id="rId1"/>
  <headerFooter>
    <oddHeader>&amp;L&amp;"Arial,Regular"&amp;10Investitor: TEO-Belišće d.o.o.
                Radnička 3, 31551 Belišće&amp;C&amp;"Arial,Regular"TROŠKOVNIK&amp;10 
PROIZVODNI POGON - HALA ZA MONTAŽU&amp;R&amp;"Arial,Regular"&amp;10Lokacija: Valpovo, Zona malog 
gospodarstva II, k.č.br. 2792/6</oddHeader>
    <oddFooter xml:space="preserve">&amp;R&amp;"Arial,Regular"&amp;P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00"/>
  <sheetViews>
    <sheetView view="pageLayout" topLeftCell="A180" zoomScale="80" zoomScaleNormal="100" zoomScaleSheetLayoutView="100" zoomScalePageLayoutView="80" workbookViewId="0">
      <selection activeCell="H497" sqref="H497"/>
    </sheetView>
  </sheetViews>
  <sheetFormatPr defaultColWidth="8.88671875" defaultRowHeight="15" customHeight="1"/>
  <cols>
    <col min="1" max="1" width="6.77734375" style="103" customWidth="1"/>
    <col min="2" max="2" width="42.109375" style="20" customWidth="1"/>
    <col min="3" max="3" width="5.44140625" style="96" customWidth="1"/>
    <col min="4" max="4" width="8.33203125" style="82" customWidth="1"/>
    <col min="5" max="5" width="10.88671875" style="83" customWidth="1"/>
    <col min="6" max="6" width="12.44140625" style="82" customWidth="1"/>
    <col min="7" max="7" width="7.44140625" style="35" customWidth="1"/>
    <col min="8" max="8" width="49.6640625" style="35" customWidth="1"/>
    <col min="9" max="16384" width="8.88671875" style="35"/>
  </cols>
  <sheetData>
    <row r="1" spans="1:6" ht="15" customHeight="1">
      <c r="A1" s="233" t="s">
        <v>1445</v>
      </c>
      <c r="B1" s="233"/>
      <c r="C1" s="233"/>
      <c r="D1" s="233"/>
      <c r="E1" s="233"/>
      <c r="F1" s="233"/>
    </row>
    <row r="2" spans="1:6" ht="15" customHeight="1">
      <c r="A2" s="69"/>
      <c r="B2" s="18"/>
      <c r="C2" s="70"/>
      <c r="D2" s="71"/>
      <c r="E2" s="72"/>
      <c r="F2" s="73"/>
    </row>
    <row r="3" spans="1:6" ht="15" customHeight="1">
      <c r="A3" s="69"/>
      <c r="B3" s="19" t="s">
        <v>3</v>
      </c>
      <c r="C3" s="74"/>
      <c r="D3" s="73"/>
      <c r="E3" s="72"/>
      <c r="F3" s="73"/>
    </row>
    <row r="4" spans="1:6" ht="63.75">
      <c r="A4" s="69"/>
      <c r="B4" s="20" t="s">
        <v>4</v>
      </c>
      <c r="C4" s="74"/>
      <c r="D4" s="73"/>
      <c r="E4" s="72"/>
      <c r="F4" s="73"/>
    </row>
    <row r="5" spans="1:6" ht="76.5">
      <c r="A5" s="69"/>
      <c r="B5" s="20" t="s">
        <v>5</v>
      </c>
      <c r="C5" s="74"/>
      <c r="D5" s="73"/>
      <c r="E5" s="72"/>
      <c r="F5" s="73"/>
    </row>
    <row r="6" spans="1:6" ht="25.5">
      <c r="A6" s="69"/>
      <c r="B6" s="20" t="s">
        <v>6</v>
      </c>
      <c r="C6" s="74"/>
      <c r="D6" s="73"/>
      <c r="E6" s="72"/>
      <c r="F6" s="73"/>
    </row>
    <row r="7" spans="1:6" ht="51">
      <c r="A7" s="69"/>
      <c r="B7" s="21" t="s">
        <v>7</v>
      </c>
      <c r="C7" s="74"/>
      <c r="D7" s="73"/>
      <c r="E7" s="72"/>
      <c r="F7" s="73"/>
    </row>
    <row r="8" spans="1:6" ht="147.75" customHeight="1">
      <c r="A8" s="69"/>
      <c r="B8" s="20" t="s">
        <v>8</v>
      </c>
      <c r="C8" s="74"/>
      <c r="D8" s="73"/>
      <c r="E8" s="72"/>
      <c r="F8" s="73"/>
    </row>
    <row r="9" spans="1:6" ht="15" customHeight="1" thickBot="1">
      <c r="A9" s="69"/>
      <c r="C9" s="74"/>
      <c r="D9" s="73"/>
      <c r="E9" s="72"/>
      <c r="F9" s="73"/>
    </row>
    <row r="10" spans="1:6" s="68" customFormat="1" ht="26.25" thickBot="1">
      <c r="A10" s="65" t="s">
        <v>74</v>
      </c>
      <c r="B10" s="17" t="s">
        <v>0</v>
      </c>
      <c r="C10" s="17" t="s">
        <v>1</v>
      </c>
      <c r="D10" s="66" t="s">
        <v>2</v>
      </c>
      <c r="E10" s="67" t="s">
        <v>55</v>
      </c>
      <c r="F10" s="66" t="s">
        <v>56</v>
      </c>
    </row>
    <row r="11" spans="1:6" ht="15" customHeight="1">
      <c r="A11" s="69"/>
      <c r="C11" s="74"/>
      <c r="D11" s="73"/>
      <c r="E11" s="72"/>
      <c r="F11" s="73"/>
    </row>
    <row r="12" spans="1:6" ht="15" customHeight="1" thickBot="1">
      <c r="A12" s="237"/>
      <c r="B12" s="237"/>
      <c r="C12" s="237"/>
      <c r="D12" s="237"/>
      <c r="E12" s="237"/>
      <c r="F12" s="237"/>
    </row>
    <row r="13" spans="1:6" ht="13.5" thickBot="1">
      <c r="A13" s="76" t="s">
        <v>759</v>
      </c>
      <c r="B13" s="22" t="s">
        <v>9</v>
      </c>
      <c r="C13" s="77"/>
      <c r="D13" s="78"/>
      <c r="E13" s="79"/>
      <c r="F13" s="80"/>
    </row>
    <row r="14" spans="1:6" ht="15" customHeight="1">
      <c r="A14" s="69"/>
      <c r="B14" s="23"/>
      <c r="C14" s="81"/>
    </row>
    <row r="15" spans="1:6" ht="15" customHeight="1">
      <c r="A15" s="69" t="s">
        <v>760</v>
      </c>
      <c r="B15" s="24" t="s">
        <v>73</v>
      </c>
      <c r="C15" s="81" t="s">
        <v>75</v>
      </c>
      <c r="D15" s="82">
        <v>1</v>
      </c>
    </row>
    <row r="16" spans="1:6" ht="239.25" customHeight="1">
      <c r="A16" s="69"/>
      <c r="B16" s="25" t="s">
        <v>10</v>
      </c>
      <c r="C16" s="81"/>
      <c r="D16" s="73"/>
    </row>
    <row r="17" spans="1:6" ht="15" customHeight="1">
      <c r="A17" s="69" t="s">
        <v>761</v>
      </c>
      <c r="B17" s="24" t="s">
        <v>11</v>
      </c>
      <c r="C17" s="81" t="s">
        <v>12</v>
      </c>
      <c r="D17" s="82">
        <v>1</v>
      </c>
    </row>
    <row r="18" spans="1:6" ht="38.25">
      <c r="A18" s="69"/>
      <c r="B18" s="26" t="s">
        <v>13</v>
      </c>
      <c r="C18" s="81"/>
    </row>
    <row r="19" spans="1:6" ht="15" customHeight="1">
      <c r="A19" s="69" t="s">
        <v>762</v>
      </c>
      <c r="B19" s="18" t="s">
        <v>244</v>
      </c>
      <c r="C19" s="81"/>
    </row>
    <row r="20" spans="1:6" ht="95.25" customHeight="1">
      <c r="A20" s="69"/>
      <c r="B20" s="6" t="s">
        <v>245</v>
      </c>
      <c r="C20" s="8"/>
      <c r="D20" s="9"/>
      <c r="E20" s="84"/>
      <c r="F20" s="9"/>
    </row>
    <row r="21" spans="1:6" ht="15" customHeight="1">
      <c r="A21" s="69"/>
      <c r="B21" s="14" t="s">
        <v>246</v>
      </c>
      <c r="C21" s="8" t="s">
        <v>93</v>
      </c>
      <c r="D21" s="9">
        <v>1</v>
      </c>
      <c r="E21" s="84"/>
      <c r="F21" s="9"/>
    </row>
    <row r="22" spans="1:6" ht="12.75">
      <c r="A22" s="69"/>
      <c r="B22" s="14" t="s">
        <v>247</v>
      </c>
      <c r="C22" s="8" t="s">
        <v>93</v>
      </c>
      <c r="D22" s="9">
        <v>1</v>
      </c>
      <c r="E22" s="84"/>
      <c r="F22" s="9"/>
    </row>
    <row r="23" spans="1:6" ht="15" customHeight="1">
      <c r="A23" s="69" t="s">
        <v>763</v>
      </c>
      <c r="B23" s="15" t="s">
        <v>248</v>
      </c>
      <c r="C23" s="8" t="s">
        <v>75</v>
      </c>
      <c r="D23" s="9">
        <v>1</v>
      </c>
      <c r="E23" s="84"/>
      <c r="F23" s="9"/>
    </row>
    <row r="24" spans="1:6" ht="25.5">
      <c r="A24" s="69"/>
      <c r="B24" s="6" t="s">
        <v>250</v>
      </c>
      <c r="C24" s="35"/>
      <c r="D24" s="35"/>
      <c r="E24" s="35"/>
      <c r="F24" s="35"/>
    </row>
    <row r="25" spans="1:6" ht="15" customHeight="1" thickBot="1">
      <c r="A25" s="69"/>
      <c r="B25" s="23"/>
      <c r="C25" s="81"/>
    </row>
    <row r="26" spans="1:6" s="3" customFormat="1" ht="15" customHeight="1" thickBot="1">
      <c r="A26" s="85" t="s">
        <v>759</v>
      </c>
      <c r="B26" s="27" t="s">
        <v>57</v>
      </c>
      <c r="C26" s="86"/>
      <c r="D26" s="87"/>
      <c r="E26" s="79"/>
      <c r="F26" s="88">
        <f>SUM(F15:F24)</f>
        <v>0</v>
      </c>
    </row>
    <row r="27" spans="1:6" s="3" customFormat="1" ht="15" customHeight="1">
      <c r="A27" s="89"/>
      <c r="B27" s="28"/>
      <c r="C27" s="90"/>
      <c r="D27" s="91"/>
      <c r="E27" s="11"/>
      <c r="F27" s="92"/>
    </row>
    <row r="28" spans="1:6" ht="15" customHeight="1" thickBot="1">
      <c r="A28" s="69"/>
      <c r="B28" s="23"/>
      <c r="C28" s="81"/>
    </row>
    <row r="29" spans="1:6" ht="13.5" thickBot="1">
      <c r="A29" s="85" t="s">
        <v>764</v>
      </c>
      <c r="B29" s="29" t="s">
        <v>16</v>
      </c>
      <c r="C29" s="94"/>
      <c r="D29" s="79"/>
      <c r="E29" s="79"/>
      <c r="F29" s="93"/>
    </row>
    <row r="30" spans="1:6" ht="15" customHeight="1">
      <c r="A30" s="69"/>
      <c r="B30" s="23"/>
      <c r="C30" s="81"/>
    </row>
    <row r="31" spans="1:6" ht="15" customHeight="1">
      <c r="A31" s="69" t="s">
        <v>765</v>
      </c>
      <c r="B31" s="30" t="s">
        <v>124</v>
      </c>
      <c r="C31" s="81" t="s">
        <v>14</v>
      </c>
      <c r="D31" s="82">
        <v>229.25</v>
      </c>
    </row>
    <row r="32" spans="1:6" ht="39.75" customHeight="1">
      <c r="A32" s="69"/>
      <c r="B32" s="26" t="s">
        <v>125</v>
      </c>
      <c r="C32" s="95"/>
    </row>
    <row r="33" spans="1:6" ht="15" customHeight="1">
      <c r="A33" s="69" t="s">
        <v>766</v>
      </c>
      <c r="B33" s="30" t="s">
        <v>101</v>
      </c>
      <c r="C33" s="81" t="s">
        <v>14</v>
      </c>
      <c r="D33" s="82">
        <v>99.32</v>
      </c>
    </row>
    <row r="34" spans="1:6" ht="25.5">
      <c r="A34" s="69"/>
      <c r="B34" s="26" t="s">
        <v>126</v>
      </c>
      <c r="C34" s="95"/>
    </row>
    <row r="35" spans="1:6" s="97" customFormat="1" ht="15" customHeight="1">
      <c r="A35" s="69" t="s">
        <v>767</v>
      </c>
      <c r="B35" s="30" t="s">
        <v>36</v>
      </c>
      <c r="C35" s="81" t="s">
        <v>14</v>
      </c>
      <c r="D35" s="82">
        <v>23.52</v>
      </c>
      <c r="E35" s="83"/>
      <c r="F35" s="82"/>
    </row>
    <row r="36" spans="1:6" s="97" customFormat="1" ht="51">
      <c r="A36" s="69"/>
      <c r="B36" s="26" t="s">
        <v>127</v>
      </c>
      <c r="C36" s="95"/>
      <c r="D36" s="82"/>
      <c r="E36" s="83"/>
      <c r="F36" s="82"/>
    </row>
    <row r="37" spans="1:6" s="97" customFormat="1" ht="15" customHeight="1">
      <c r="A37" s="69" t="s">
        <v>768</v>
      </c>
      <c r="B37" s="30" t="s">
        <v>100</v>
      </c>
      <c r="C37" s="81" t="s">
        <v>14</v>
      </c>
      <c r="D37" s="82">
        <v>10.199999999999999</v>
      </c>
      <c r="E37" s="83"/>
      <c r="F37" s="82"/>
    </row>
    <row r="38" spans="1:6" ht="51">
      <c r="A38" s="69"/>
      <c r="B38" s="26" t="s">
        <v>128</v>
      </c>
      <c r="C38" s="95"/>
    </row>
    <row r="39" spans="1:6" ht="15" customHeight="1">
      <c r="A39" s="69" t="s">
        <v>769</v>
      </c>
      <c r="B39" s="30" t="s">
        <v>129</v>
      </c>
      <c r="C39" s="81" t="s">
        <v>14</v>
      </c>
      <c r="D39" s="82">
        <v>4.5</v>
      </c>
    </row>
    <row r="40" spans="1:6" ht="38.25">
      <c r="A40" s="69"/>
      <c r="B40" s="26" t="s">
        <v>130</v>
      </c>
      <c r="C40" s="95"/>
    </row>
    <row r="41" spans="1:6" ht="15" customHeight="1">
      <c r="A41" s="69" t="s">
        <v>770</v>
      </c>
      <c r="B41" s="24" t="s">
        <v>43</v>
      </c>
      <c r="C41" s="81" t="s">
        <v>14</v>
      </c>
      <c r="D41" s="82">
        <v>75</v>
      </c>
    </row>
    <row r="42" spans="1:6" ht="63.75">
      <c r="A42" s="69"/>
      <c r="B42" s="23" t="s">
        <v>84</v>
      </c>
      <c r="C42" s="95"/>
    </row>
    <row r="43" spans="1:6" ht="12.75">
      <c r="A43" s="69"/>
      <c r="B43" s="32" t="s">
        <v>44</v>
      </c>
      <c r="C43" s="35"/>
      <c r="D43" s="35"/>
      <c r="E43" s="35"/>
      <c r="F43" s="35"/>
    </row>
    <row r="44" spans="1:6" ht="15" customHeight="1">
      <c r="A44" s="69" t="s">
        <v>771</v>
      </c>
      <c r="B44" s="24" t="s">
        <v>234</v>
      </c>
      <c r="C44" s="35"/>
      <c r="D44" s="35"/>
      <c r="E44" s="35"/>
      <c r="F44" s="35"/>
    </row>
    <row r="45" spans="1:6" ht="51">
      <c r="A45" s="69"/>
      <c r="B45" s="26" t="s">
        <v>235</v>
      </c>
      <c r="C45" s="98"/>
    </row>
    <row r="46" spans="1:6" ht="15" customHeight="1">
      <c r="A46" s="69"/>
      <c r="B46" s="31" t="s">
        <v>304</v>
      </c>
      <c r="C46" s="81" t="s">
        <v>14</v>
      </c>
      <c r="D46" s="82">
        <v>49.35</v>
      </c>
    </row>
    <row r="47" spans="1:6" ht="15" customHeight="1">
      <c r="A47" s="69"/>
      <c r="B47" s="31" t="s">
        <v>236</v>
      </c>
      <c r="C47" s="81" t="s">
        <v>14</v>
      </c>
      <c r="D47" s="82">
        <v>123.4</v>
      </c>
    </row>
    <row r="48" spans="1:6" ht="25.5">
      <c r="A48" s="69" t="s">
        <v>772</v>
      </c>
      <c r="B48" s="30" t="s">
        <v>102</v>
      </c>
      <c r="C48" s="81" t="s">
        <v>15</v>
      </c>
      <c r="D48" s="82">
        <v>900.49</v>
      </c>
    </row>
    <row r="49" spans="1:6" ht="51">
      <c r="A49" s="69"/>
      <c r="B49" s="26" t="s">
        <v>76</v>
      </c>
      <c r="C49" s="81"/>
    </row>
    <row r="50" spans="1:6" ht="25.5">
      <c r="A50" s="69" t="s">
        <v>773</v>
      </c>
      <c r="B50" s="18" t="s">
        <v>131</v>
      </c>
      <c r="C50" s="81" t="s">
        <v>14</v>
      </c>
      <c r="D50" s="82">
        <v>23.24</v>
      </c>
    </row>
    <row r="51" spans="1:6" ht="38.25">
      <c r="A51" s="69"/>
      <c r="B51" s="26" t="s">
        <v>103</v>
      </c>
      <c r="C51" s="95"/>
    </row>
    <row r="52" spans="1:6" ht="15" customHeight="1">
      <c r="A52" s="69" t="s">
        <v>774</v>
      </c>
      <c r="B52" s="18" t="s">
        <v>132</v>
      </c>
      <c r="C52" s="81" t="s">
        <v>14</v>
      </c>
      <c r="D52" s="82">
        <v>486.34</v>
      </c>
    </row>
    <row r="53" spans="1:6" ht="137.25" customHeight="1">
      <c r="A53" s="69"/>
      <c r="B53" s="26" t="s">
        <v>173</v>
      </c>
      <c r="C53" s="95"/>
    </row>
    <row r="54" spans="1:6" ht="15" customHeight="1">
      <c r="A54" s="69" t="s">
        <v>775</v>
      </c>
      <c r="B54" s="30" t="s">
        <v>34</v>
      </c>
      <c r="C54" s="81"/>
    </row>
    <row r="55" spans="1:6" ht="51">
      <c r="A55" s="69"/>
      <c r="B55" s="26" t="s">
        <v>123</v>
      </c>
      <c r="C55" s="95"/>
    </row>
    <row r="56" spans="1:6" ht="15" customHeight="1">
      <c r="A56" s="69"/>
      <c r="B56" s="31" t="s">
        <v>212</v>
      </c>
      <c r="C56" s="81" t="s">
        <v>14</v>
      </c>
      <c r="D56" s="82">
        <v>24.83</v>
      </c>
    </row>
    <row r="57" spans="1:6" s="99" customFormat="1" ht="15" customHeight="1">
      <c r="A57" s="69"/>
      <c r="B57" s="31" t="s">
        <v>213</v>
      </c>
      <c r="C57" s="81" t="s">
        <v>14</v>
      </c>
      <c r="D57" s="82">
        <v>15.84</v>
      </c>
      <c r="E57" s="83"/>
      <c r="F57" s="82"/>
    </row>
    <row r="58" spans="1:6" ht="15" customHeight="1">
      <c r="A58" s="69"/>
      <c r="B58" s="31" t="s">
        <v>214</v>
      </c>
      <c r="C58" s="81" t="s">
        <v>14</v>
      </c>
      <c r="D58" s="82">
        <v>274.57</v>
      </c>
    </row>
    <row r="59" spans="1:6" ht="15" customHeight="1">
      <c r="A59" s="69" t="s">
        <v>776</v>
      </c>
      <c r="B59" s="18" t="s">
        <v>216</v>
      </c>
      <c r="C59" s="81" t="s">
        <v>14</v>
      </c>
      <c r="D59" s="82">
        <v>24</v>
      </c>
    </row>
    <row r="60" spans="1:6" ht="38.25">
      <c r="A60" s="69"/>
      <c r="B60" s="26" t="s">
        <v>217</v>
      </c>
      <c r="C60" s="95"/>
    </row>
    <row r="61" spans="1:6" ht="15" customHeight="1" thickBot="1">
      <c r="A61" s="69"/>
      <c r="B61" s="26"/>
      <c r="C61" s="35"/>
      <c r="D61" s="35"/>
      <c r="E61" s="35"/>
      <c r="F61" s="35"/>
    </row>
    <row r="62" spans="1:6" ht="15" customHeight="1" thickBot="1">
      <c r="A62" s="85" t="s">
        <v>764</v>
      </c>
      <c r="B62" s="27" t="s">
        <v>58</v>
      </c>
      <c r="C62" s="86"/>
      <c r="D62" s="87"/>
      <c r="E62" s="87"/>
      <c r="F62" s="100">
        <f>SUM(F31:F60)</f>
        <v>0</v>
      </c>
    </row>
    <row r="63" spans="1:6" ht="15" customHeight="1">
      <c r="A63" s="101"/>
      <c r="B63" s="33"/>
      <c r="C63" s="81"/>
      <c r="F63" s="83"/>
    </row>
    <row r="64" spans="1:6" ht="15" customHeight="1" thickBot="1">
      <c r="A64" s="101"/>
      <c r="B64" s="33"/>
      <c r="C64" s="81"/>
      <c r="F64" s="83"/>
    </row>
    <row r="65" spans="1:6" ht="13.5" thickBot="1">
      <c r="A65" s="85" t="s">
        <v>777</v>
      </c>
      <c r="B65" s="27" t="s">
        <v>17</v>
      </c>
      <c r="C65" s="86"/>
      <c r="D65" s="87"/>
      <c r="E65" s="87"/>
      <c r="F65" s="93"/>
    </row>
    <row r="66" spans="1:6" ht="15" customHeight="1">
      <c r="A66" s="69"/>
      <c r="B66" s="23"/>
      <c r="C66" s="81"/>
    </row>
    <row r="67" spans="1:6" ht="15" customHeight="1">
      <c r="A67" s="69" t="s">
        <v>778</v>
      </c>
      <c r="B67" s="24" t="s">
        <v>133</v>
      </c>
      <c r="C67" s="81" t="s">
        <v>14</v>
      </c>
      <c r="D67" s="82">
        <v>58.65</v>
      </c>
    </row>
    <row r="68" spans="1:6" ht="38.25">
      <c r="A68" s="69"/>
      <c r="B68" s="26" t="s">
        <v>54</v>
      </c>
      <c r="C68" s="81"/>
    </row>
    <row r="69" spans="1:6" ht="15" customHeight="1">
      <c r="A69" s="69" t="s">
        <v>779</v>
      </c>
      <c r="B69" s="24" t="s">
        <v>134</v>
      </c>
      <c r="C69" s="35"/>
      <c r="D69" s="35"/>
      <c r="E69" s="35"/>
      <c r="F69" s="35"/>
    </row>
    <row r="70" spans="1:6" ht="51">
      <c r="A70" s="69"/>
      <c r="B70" s="26" t="s">
        <v>39</v>
      </c>
      <c r="C70" s="98"/>
    </row>
    <row r="71" spans="1:6" ht="15" customHeight="1">
      <c r="A71" s="69"/>
      <c r="B71" s="31" t="s">
        <v>135</v>
      </c>
      <c r="C71" s="81" t="s">
        <v>14</v>
      </c>
      <c r="D71" s="82">
        <v>57.22</v>
      </c>
    </row>
    <row r="72" spans="1:6" ht="15" customHeight="1">
      <c r="A72" s="69"/>
      <c r="B72" s="31" t="s">
        <v>136</v>
      </c>
      <c r="C72" s="81" t="s">
        <v>15</v>
      </c>
      <c r="D72" s="82">
        <v>201.83</v>
      </c>
    </row>
    <row r="73" spans="1:6" ht="15" customHeight="1">
      <c r="A73" s="69"/>
      <c r="B73" s="31" t="s">
        <v>137</v>
      </c>
      <c r="C73" s="81" t="s">
        <v>32</v>
      </c>
      <c r="D73" s="82">
        <v>3808</v>
      </c>
    </row>
    <row r="74" spans="1:6" ht="15" customHeight="1">
      <c r="A74" s="69" t="s">
        <v>780</v>
      </c>
      <c r="B74" s="24" t="s">
        <v>71</v>
      </c>
      <c r="C74" s="35"/>
      <c r="D74" s="35"/>
      <c r="E74" s="35"/>
      <c r="F74" s="35"/>
    </row>
    <row r="75" spans="1:6" ht="51">
      <c r="A75" s="69"/>
      <c r="B75" s="26" t="s">
        <v>141</v>
      </c>
      <c r="C75" s="81"/>
    </row>
    <row r="76" spans="1:6" ht="15" customHeight="1">
      <c r="A76" s="69"/>
      <c r="B76" s="31" t="s">
        <v>135</v>
      </c>
      <c r="C76" s="81" t="s">
        <v>14</v>
      </c>
      <c r="D76" s="82">
        <v>41.39</v>
      </c>
    </row>
    <row r="77" spans="1:6" ht="15" customHeight="1">
      <c r="A77" s="69"/>
      <c r="B77" s="31" t="s">
        <v>136</v>
      </c>
      <c r="C77" s="81" t="s">
        <v>15</v>
      </c>
      <c r="D77" s="82">
        <v>275.89999999999998</v>
      </c>
    </row>
    <row r="78" spans="1:6" ht="15" customHeight="1">
      <c r="A78" s="69"/>
      <c r="B78" s="31" t="s">
        <v>319</v>
      </c>
      <c r="C78" s="81" t="s">
        <v>32</v>
      </c>
      <c r="D78" s="82">
        <v>3820</v>
      </c>
    </row>
    <row r="79" spans="1:6" ht="15" customHeight="1">
      <c r="A79" s="69" t="s">
        <v>781</v>
      </c>
      <c r="B79" s="24" t="s">
        <v>140</v>
      </c>
      <c r="C79" s="35"/>
      <c r="D79" s="35"/>
      <c r="E79" s="35"/>
      <c r="F79" s="35"/>
    </row>
    <row r="80" spans="1:6" ht="51">
      <c r="A80" s="69"/>
      <c r="B80" s="26" t="s">
        <v>142</v>
      </c>
      <c r="C80" s="81"/>
    </row>
    <row r="81" spans="1:6" ht="15" customHeight="1">
      <c r="A81" s="69"/>
      <c r="B81" s="31" t="s">
        <v>135</v>
      </c>
      <c r="C81" s="81" t="s">
        <v>14</v>
      </c>
      <c r="D81" s="82">
        <v>20.3</v>
      </c>
    </row>
    <row r="82" spans="1:6" ht="15" customHeight="1">
      <c r="A82" s="69"/>
      <c r="B82" s="31" t="s">
        <v>136</v>
      </c>
      <c r="C82" s="81" t="s">
        <v>15</v>
      </c>
      <c r="D82" s="82">
        <v>135.30000000000001</v>
      </c>
    </row>
    <row r="83" spans="1:6" ht="15" customHeight="1">
      <c r="A83" s="69"/>
      <c r="B83" s="31" t="s">
        <v>137</v>
      </c>
      <c r="C83" s="81" t="s">
        <v>32</v>
      </c>
      <c r="D83" s="82">
        <v>3215.03</v>
      </c>
    </row>
    <row r="84" spans="1:6" ht="15" customHeight="1">
      <c r="A84" s="69" t="s">
        <v>782</v>
      </c>
      <c r="B84" s="24" t="s">
        <v>143</v>
      </c>
      <c r="C84" s="35"/>
      <c r="D84" s="35"/>
      <c r="E84" s="35"/>
      <c r="F84" s="35"/>
    </row>
    <row r="85" spans="1:6" ht="51">
      <c r="A85" s="69"/>
      <c r="B85" s="26" t="s">
        <v>144</v>
      </c>
      <c r="C85" s="98"/>
    </row>
    <row r="86" spans="1:6" ht="15" customHeight="1">
      <c r="A86" s="69"/>
      <c r="B86" s="31" t="s">
        <v>135</v>
      </c>
      <c r="C86" s="81" t="s">
        <v>14</v>
      </c>
      <c r="D86" s="82">
        <v>33.18</v>
      </c>
    </row>
    <row r="87" spans="1:6" ht="15" customHeight="1">
      <c r="A87" s="69"/>
      <c r="B87" s="31" t="s">
        <v>136</v>
      </c>
      <c r="C87" s="81" t="s">
        <v>15</v>
      </c>
      <c r="D87" s="82">
        <v>78.98</v>
      </c>
    </row>
    <row r="88" spans="1:6" ht="15" customHeight="1">
      <c r="A88" s="69"/>
      <c r="B88" s="31" t="s">
        <v>137</v>
      </c>
      <c r="C88" s="81" t="s">
        <v>32</v>
      </c>
      <c r="D88" s="82">
        <v>1763</v>
      </c>
    </row>
    <row r="89" spans="1:6" ht="15" customHeight="1">
      <c r="A89" s="69" t="s">
        <v>783</v>
      </c>
      <c r="B89" s="24" t="s">
        <v>31</v>
      </c>
    </row>
    <row r="90" spans="1:6" ht="132" customHeight="1">
      <c r="A90" s="69"/>
      <c r="B90" s="26" t="s">
        <v>360</v>
      </c>
      <c r="C90" s="81"/>
    </row>
    <row r="91" spans="1:6" ht="15" customHeight="1">
      <c r="A91" s="69"/>
      <c r="B91" s="31" t="s">
        <v>135</v>
      </c>
      <c r="C91" s="81" t="s">
        <v>14</v>
      </c>
      <c r="D91" s="82">
        <v>175.15</v>
      </c>
    </row>
    <row r="92" spans="1:6" ht="15" customHeight="1">
      <c r="A92" s="69"/>
      <c r="B92" s="31" t="s">
        <v>136</v>
      </c>
      <c r="C92" s="81" t="s">
        <v>15</v>
      </c>
      <c r="D92" s="82">
        <v>35</v>
      </c>
    </row>
    <row r="93" spans="1:6" ht="15" customHeight="1">
      <c r="A93" s="69"/>
      <c r="B93" s="31" t="s">
        <v>137</v>
      </c>
      <c r="C93" s="81" t="s">
        <v>32</v>
      </c>
      <c r="D93" s="82">
        <v>14712.6</v>
      </c>
    </row>
    <row r="94" spans="1:6" ht="15" customHeight="1">
      <c r="A94" s="69" t="s">
        <v>784</v>
      </c>
      <c r="B94" s="24" t="s">
        <v>35</v>
      </c>
      <c r="C94" s="81" t="s">
        <v>12</v>
      </c>
      <c r="D94" s="82">
        <v>1</v>
      </c>
    </row>
    <row r="95" spans="1:6" ht="89.25" customHeight="1">
      <c r="A95" s="69"/>
      <c r="B95" s="26" t="s">
        <v>72</v>
      </c>
      <c r="C95" s="81"/>
    </row>
    <row r="96" spans="1:6" ht="15" customHeight="1">
      <c r="A96" s="69" t="s">
        <v>785</v>
      </c>
      <c r="B96" s="24" t="s">
        <v>138</v>
      </c>
      <c r="C96" s="35"/>
      <c r="D96" s="35"/>
      <c r="E96" s="35"/>
      <c r="F96" s="35"/>
    </row>
    <row r="97" spans="1:6" ht="51">
      <c r="A97" s="69"/>
      <c r="B97" s="26" t="s">
        <v>139</v>
      </c>
      <c r="C97" s="81"/>
    </row>
    <row r="98" spans="1:6" ht="15" customHeight="1">
      <c r="A98" s="69"/>
      <c r="B98" s="31" t="s">
        <v>135</v>
      </c>
      <c r="C98" s="81" t="s">
        <v>14</v>
      </c>
      <c r="D98" s="82">
        <v>43.28</v>
      </c>
    </row>
    <row r="99" spans="1:6" ht="15" customHeight="1">
      <c r="A99" s="69"/>
      <c r="B99" s="31" t="s">
        <v>136</v>
      </c>
      <c r="C99" s="81" t="s">
        <v>15</v>
      </c>
      <c r="D99" s="82">
        <v>253.1</v>
      </c>
    </row>
    <row r="100" spans="1:6" ht="15" customHeight="1">
      <c r="A100" s="69"/>
      <c r="B100" s="31" t="s">
        <v>137</v>
      </c>
      <c r="C100" s="81" t="s">
        <v>32</v>
      </c>
      <c r="D100" s="82">
        <v>12518.32</v>
      </c>
    </row>
    <row r="101" spans="1:6" ht="15" customHeight="1">
      <c r="A101" s="69" t="s">
        <v>786</v>
      </c>
      <c r="B101" s="18" t="s">
        <v>145</v>
      </c>
      <c r="C101" s="35"/>
      <c r="D101" s="35"/>
      <c r="E101" s="35"/>
      <c r="F101" s="35"/>
    </row>
    <row r="102" spans="1:6" ht="51">
      <c r="A102" s="69"/>
      <c r="B102" s="26" t="s">
        <v>151</v>
      </c>
      <c r="C102" s="81"/>
    </row>
    <row r="103" spans="1:6" ht="15" customHeight="1">
      <c r="A103" s="69"/>
      <c r="B103" s="31" t="s">
        <v>135</v>
      </c>
      <c r="C103" s="81" t="s">
        <v>14</v>
      </c>
      <c r="D103" s="82">
        <v>23.26</v>
      </c>
    </row>
    <row r="104" spans="1:6" ht="15" customHeight="1">
      <c r="A104" s="69"/>
      <c r="B104" s="31" t="s">
        <v>136</v>
      </c>
      <c r="C104" s="81" t="s">
        <v>15</v>
      </c>
      <c r="D104" s="82">
        <v>190.12</v>
      </c>
    </row>
    <row r="105" spans="1:6" ht="15" customHeight="1">
      <c r="A105" s="69"/>
      <c r="B105" s="31" t="s">
        <v>137</v>
      </c>
      <c r="C105" s="81" t="s">
        <v>32</v>
      </c>
      <c r="D105" s="82">
        <v>4439.82</v>
      </c>
    </row>
    <row r="106" spans="1:6" ht="15" customHeight="1">
      <c r="A106" s="69" t="s">
        <v>787</v>
      </c>
      <c r="B106" s="18" t="s">
        <v>147</v>
      </c>
      <c r="C106" s="35"/>
      <c r="D106" s="35"/>
      <c r="E106" s="35"/>
      <c r="F106" s="35"/>
    </row>
    <row r="107" spans="1:6" ht="51">
      <c r="A107" s="69"/>
      <c r="B107" s="26" t="s">
        <v>146</v>
      </c>
      <c r="C107" s="98"/>
    </row>
    <row r="108" spans="1:6" ht="15" customHeight="1">
      <c r="A108" s="69"/>
      <c r="B108" s="31" t="s">
        <v>135</v>
      </c>
      <c r="C108" s="81" t="s">
        <v>14</v>
      </c>
      <c r="D108" s="82">
        <v>2.35</v>
      </c>
    </row>
    <row r="109" spans="1:6" ht="15" customHeight="1">
      <c r="A109" s="69"/>
      <c r="B109" s="31" t="s">
        <v>136</v>
      </c>
      <c r="C109" s="81" t="s">
        <v>15</v>
      </c>
      <c r="D109" s="82">
        <v>34.92</v>
      </c>
    </row>
    <row r="110" spans="1:6" ht="15" customHeight="1">
      <c r="A110" s="69"/>
      <c r="B110" s="31" t="s">
        <v>137</v>
      </c>
      <c r="C110" s="81" t="s">
        <v>32</v>
      </c>
      <c r="D110" s="82">
        <v>401</v>
      </c>
    </row>
    <row r="111" spans="1:6" ht="15" customHeight="1">
      <c r="A111" s="69" t="s">
        <v>788</v>
      </c>
      <c r="B111" s="18" t="s">
        <v>148</v>
      </c>
      <c r="C111" s="35"/>
      <c r="D111" s="35"/>
      <c r="E111" s="35"/>
      <c r="F111" s="35"/>
    </row>
    <row r="112" spans="1:6" ht="51">
      <c r="A112" s="69"/>
      <c r="B112" s="26" t="s">
        <v>152</v>
      </c>
      <c r="C112" s="81"/>
    </row>
    <row r="113" spans="1:6" ht="15" customHeight="1">
      <c r="A113" s="69"/>
      <c r="B113" s="31" t="s">
        <v>135</v>
      </c>
      <c r="C113" s="81" t="s">
        <v>14</v>
      </c>
      <c r="D113" s="82">
        <v>7.28</v>
      </c>
    </row>
    <row r="114" spans="1:6" ht="15" customHeight="1">
      <c r="A114" s="69"/>
      <c r="B114" s="31" t="s">
        <v>136</v>
      </c>
      <c r="C114" s="81" t="s">
        <v>15</v>
      </c>
      <c r="D114" s="82">
        <v>54.61</v>
      </c>
    </row>
    <row r="115" spans="1:6" ht="15" customHeight="1">
      <c r="A115" s="69"/>
      <c r="B115" s="31" t="s">
        <v>137</v>
      </c>
      <c r="C115" s="81" t="s">
        <v>32</v>
      </c>
      <c r="D115" s="82">
        <v>727.62</v>
      </c>
    </row>
    <row r="116" spans="1:6" ht="15" customHeight="1">
      <c r="A116" s="69" t="s">
        <v>789</v>
      </c>
      <c r="B116" s="18" t="s">
        <v>149</v>
      </c>
      <c r="C116" s="35"/>
      <c r="D116" s="35"/>
      <c r="E116" s="35"/>
      <c r="F116" s="35"/>
    </row>
    <row r="117" spans="1:6" ht="51">
      <c r="A117" s="69"/>
      <c r="B117" s="26" t="s">
        <v>153</v>
      </c>
      <c r="C117" s="81"/>
    </row>
    <row r="118" spans="1:6" ht="15" customHeight="1">
      <c r="A118" s="69"/>
      <c r="B118" s="31" t="s">
        <v>135</v>
      </c>
      <c r="C118" s="81" t="s">
        <v>14</v>
      </c>
      <c r="D118" s="82">
        <v>5.79</v>
      </c>
    </row>
    <row r="119" spans="1:6" ht="15" customHeight="1">
      <c r="A119" s="69"/>
      <c r="B119" s="31" t="s">
        <v>136</v>
      </c>
      <c r="C119" s="81" t="s">
        <v>15</v>
      </c>
      <c r="D119" s="82">
        <v>51.15</v>
      </c>
    </row>
    <row r="120" spans="1:6" ht="15" customHeight="1">
      <c r="A120" s="69"/>
      <c r="B120" s="31" t="s">
        <v>137</v>
      </c>
      <c r="C120" s="81" t="s">
        <v>32</v>
      </c>
      <c r="D120" s="82">
        <v>651.32000000000005</v>
      </c>
    </row>
    <row r="121" spans="1:6" ht="12.75">
      <c r="A121" s="69" t="s">
        <v>790</v>
      </c>
      <c r="B121" s="18" t="s">
        <v>150</v>
      </c>
      <c r="C121" s="35"/>
      <c r="D121" s="35"/>
      <c r="E121" s="35"/>
      <c r="F121" s="35"/>
    </row>
    <row r="122" spans="1:6" ht="51">
      <c r="A122" s="69"/>
      <c r="B122" s="26" t="s">
        <v>154</v>
      </c>
      <c r="C122" s="81"/>
    </row>
    <row r="123" spans="1:6" ht="15" customHeight="1">
      <c r="A123" s="69"/>
      <c r="B123" s="31" t="s">
        <v>135</v>
      </c>
      <c r="C123" s="81" t="s">
        <v>14</v>
      </c>
      <c r="D123" s="82">
        <v>1.42</v>
      </c>
    </row>
    <row r="124" spans="1:6" ht="15" customHeight="1">
      <c r="A124" s="69"/>
      <c r="B124" s="31" t="s">
        <v>136</v>
      </c>
      <c r="C124" s="81" t="s">
        <v>15</v>
      </c>
      <c r="D124" s="82">
        <v>18.899999999999999</v>
      </c>
    </row>
    <row r="125" spans="1:6" ht="15" customHeight="1">
      <c r="A125" s="69"/>
      <c r="B125" s="31" t="s">
        <v>137</v>
      </c>
      <c r="C125" s="81" t="s">
        <v>32</v>
      </c>
      <c r="D125" s="82">
        <v>564.35</v>
      </c>
    </row>
    <row r="126" spans="1:6" ht="15" customHeight="1">
      <c r="A126" s="69" t="s">
        <v>791</v>
      </c>
      <c r="B126" s="18" t="s">
        <v>155</v>
      </c>
    </row>
    <row r="127" spans="1:6" ht="51">
      <c r="A127" s="69"/>
      <c r="B127" s="26" t="s">
        <v>156</v>
      </c>
      <c r="C127" s="81"/>
    </row>
    <row r="128" spans="1:6" ht="15" customHeight="1">
      <c r="A128" s="69"/>
      <c r="B128" s="31" t="s">
        <v>157</v>
      </c>
      <c r="C128" s="81" t="s">
        <v>14</v>
      </c>
      <c r="D128" s="82">
        <v>3.27</v>
      </c>
    </row>
    <row r="129" spans="1:6" ht="15" customHeight="1">
      <c r="A129" s="69"/>
      <c r="B129" s="31" t="s">
        <v>136</v>
      </c>
      <c r="C129" s="81" t="s">
        <v>15</v>
      </c>
      <c r="D129" s="82">
        <v>15.06</v>
      </c>
    </row>
    <row r="130" spans="1:6" ht="15" customHeight="1">
      <c r="A130" s="69"/>
      <c r="B130" s="31" t="s">
        <v>137</v>
      </c>
      <c r="C130" s="81" t="s">
        <v>32</v>
      </c>
      <c r="D130" s="82">
        <v>225.15</v>
      </c>
    </row>
    <row r="131" spans="1:6" ht="15" customHeight="1">
      <c r="A131" s="69" t="s">
        <v>792</v>
      </c>
      <c r="B131" s="18" t="s">
        <v>158</v>
      </c>
      <c r="C131" s="35"/>
      <c r="D131" s="35"/>
      <c r="E131" s="35"/>
      <c r="F131" s="35"/>
    </row>
    <row r="132" spans="1:6" ht="51">
      <c r="A132" s="69"/>
      <c r="B132" s="26" t="s">
        <v>159</v>
      </c>
      <c r="C132" s="81"/>
    </row>
    <row r="133" spans="1:6" ht="15" customHeight="1">
      <c r="A133" s="69"/>
      <c r="B133" s="31" t="s">
        <v>135</v>
      </c>
      <c r="C133" s="81" t="s">
        <v>14</v>
      </c>
      <c r="D133" s="82">
        <v>0.33</v>
      </c>
    </row>
    <row r="134" spans="1:6" ht="15" customHeight="1">
      <c r="A134" s="69"/>
      <c r="B134" s="31" t="s">
        <v>136</v>
      </c>
      <c r="C134" s="81" t="s">
        <v>15</v>
      </c>
      <c r="D134" s="82">
        <v>10.1</v>
      </c>
    </row>
    <row r="135" spans="1:6" ht="15" customHeight="1">
      <c r="A135" s="69"/>
      <c r="B135" s="31" t="s">
        <v>137</v>
      </c>
      <c r="C135" s="81" t="s">
        <v>32</v>
      </c>
      <c r="D135" s="82">
        <v>58.48</v>
      </c>
    </row>
    <row r="136" spans="1:6" ht="15" customHeight="1">
      <c r="A136" s="69" t="s">
        <v>793</v>
      </c>
      <c r="B136" s="172" t="s">
        <v>321</v>
      </c>
      <c r="C136" s="35"/>
      <c r="D136" s="35"/>
    </row>
    <row r="137" spans="1:6" ht="51">
      <c r="A137" s="69"/>
      <c r="B137" s="26" t="s">
        <v>322</v>
      </c>
      <c r="C137" s="81"/>
    </row>
    <row r="138" spans="1:6" ht="15" customHeight="1">
      <c r="A138" s="69"/>
      <c r="B138" s="31" t="s">
        <v>320</v>
      </c>
      <c r="C138" s="81" t="s">
        <v>15</v>
      </c>
      <c r="D138" s="82">
        <v>625.42999999999995</v>
      </c>
    </row>
    <row r="139" spans="1:6" ht="15" customHeight="1">
      <c r="A139" s="69" t="s">
        <v>794</v>
      </c>
      <c r="B139" s="30" t="s">
        <v>357</v>
      </c>
      <c r="C139" s="81"/>
    </row>
    <row r="140" spans="1:6" ht="15.75" customHeight="1">
      <c r="A140" s="69"/>
      <c r="B140" s="31" t="s">
        <v>368</v>
      </c>
      <c r="C140" s="81"/>
    </row>
    <row r="141" spans="1:6" ht="15" customHeight="1">
      <c r="A141" s="69"/>
      <c r="B141" s="31" t="s">
        <v>366</v>
      </c>
      <c r="C141" s="81" t="s">
        <v>14</v>
      </c>
      <c r="D141" s="82">
        <v>0.8</v>
      </c>
    </row>
    <row r="142" spans="1:6" ht="15" customHeight="1">
      <c r="A142" s="69"/>
      <c r="B142" s="31" t="s">
        <v>136</v>
      </c>
      <c r="C142" s="81" t="s">
        <v>15</v>
      </c>
      <c r="D142" s="82">
        <v>6.4</v>
      </c>
    </row>
    <row r="143" spans="1:6" ht="15" customHeight="1">
      <c r="A143" s="69" t="s">
        <v>795</v>
      </c>
      <c r="B143" s="30" t="s">
        <v>365</v>
      </c>
      <c r="C143" s="81"/>
    </row>
    <row r="144" spans="1:6" ht="15" customHeight="1">
      <c r="A144" s="69"/>
      <c r="B144" s="31" t="s">
        <v>369</v>
      </c>
      <c r="C144" s="81"/>
    </row>
    <row r="145" spans="1:6" ht="15" customHeight="1">
      <c r="A145" s="69"/>
      <c r="B145" s="31" t="s">
        <v>135</v>
      </c>
      <c r="C145" s="81" t="s">
        <v>14</v>
      </c>
      <c r="D145" s="82">
        <v>0.6</v>
      </c>
    </row>
    <row r="146" spans="1:6" ht="15" customHeight="1">
      <c r="A146" s="69"/>
      <c r="B146" s="31" t="s">
        <v>136</v>
      </c>
      <c r="C146" s="81" t="s">
        <v>15</v>
      </c>
      <c r="D146" s="82">
        <v>3.2</v>
      </c>
    </row>
    <row r="147" spans="1:6" ht="15" customHeight="1" thickBot="1">
      <c r="A147" s="69"/>
      <c r="B147" s="31"/>
      <c r="C147" s="81"/>
    </row>
    <row r="148" spans="1:6" ht="15" customHeight="1" thickBot="1">
      <c r="A148" s="85" t="s">
        <v>777</v>
      </c>
      <c r="B148" s="27" t="s">
        <v>796</v>
      </c>
      <c r="C148" s="86"/>
      <c r="D148" s="87"/>
      <c r="E148" s="87"/>
      <c r="F148" s="88">
        <f>SUM(F67:F146)</f>
        <v>0</v>
      </c>
    </row>
    <row r="149" spans="1:6" ht="15" customHeight="1">
      <c r="A149" s="104"/>
      <c r="B149" s="34"/>
      <c r="C149" s="105"/>
      <c r="D149" s="63"/>
      <c r="E149" s="63"/>
      <c r="F149" s="106"/>
    </row>
    <row r="150" spans="1:6" ht="15" customHeight="1" thickBot="1"/>
    <row r="151" spans="1:6" ht="13.5" thickBot="1">
      <c r="A151" s="85" t="s">
        <v>800</v>
      </c>
      <c r="B151" s="27" t="s">
        <v>19</v>
      </c>
      <c r="C151" s="86"/>
      <c r="D151" s="87"/>
      <c r="E151" s="87"/>
      <c r="F151" s="93"/>
    </row>
    <row r="152" spans="1:6" ht="15" customHeight="1">
      <c r="A152" s="69"/>
      <c r="B152" s="23"/>
      <c r="C152" s="81"/>
    </row>
    <row r="153" spans="1:6" ht="15" customHeight="1">
      <c r="A153" s="69" t="s">
        <v>797</v>
      </c>
      <c r="B153" s="24" t="s">
        <v>160</v>
      </c>
      <c r="C153" s="81" t="s">
        <v>14</v>
      </c>
      <c r="D153" s="82">
        <v>60.64</v>
      </c>
      <c r="F153" s="82" t="s">
        <v>892</v>
      </c>
    </row>
    <row r="154" spans="1:6" ht="38.25">
      <c r="A154" s="69"/>
      <c r="B154" s="26" t="s">
        <v>162</v>
      </c>
      <c r="C154" s="81"/>
    </row>
    <row r="155" spans="1:6" ht="15" customHeight="1">
      <c r="A155" s="69" t="s">
        <v>798</v>
      </c>
      <c r="B155" s="18" t="s">
        <v>161</v>
      </c>
      <c r="C155" s="81" t="s">
        <v>15</v>
      </c>
      <c r="D155" s="82">
        <v>595.99</v>
      </c>
    </row>
    <row r="156" spans="1:6" ht="38.25">
      <c r="A156" s="69"/>
      <c r="B156" s="26" t="s">
        <v>164</v>
      </c>
      <c r="C156" s="81"/>
    </row>
    <row r="157" spans="1:6" ht="15" customHeight="1">
      <c r="A157" s="69" t="s">
        <v>799</v>
      </c>
      <c r="B157" s="18" t="s">
        <v>77</v>
      </c>
      <c r="C157" s="81" t="s">
        <v>14</v>
      </c>
      <c r="D157" s="82">
        <v>31.17</v>
      </c>
    </row>
    <row r="158" spans="1:6" ht="38.25">
      <c r="A158" s="69"/>
      <c r="B158" s="26" t="s">
        <v>163</v>
      </c>
      <c r="C158" s="81"/>
    </row>
    <row r="159" spans="1:6" ht="15" customHeight="1" thickBot="1">
      <c r="A159" s="69"/>
      <c r="B159" s="26"/>
      <c r="C159" s="81"/>
    </row>
    <row r="160" spans="1:6" ht="15" customHeight="1" thickBot="1">
      <c r="A160" s="85" t="s">
        <v>800</v>
      </c>
      <c r="B160" s="27" t="s">
        <v>59</v>
      </c>
      <c r="C160" s="86"/>
      <c r="D160" s="87"/>
      <c r="E160" s="87"/>
      <c r="F160" s="88">
        <f>SUM(F153:F158)</f>
        <v>0</v>
      </c>
    </row>
    <row r="161" spans="1:6" ht="15" customHeight="1">
      <c r="A161" s="104"/>
      <c r="B161" s="34"/>
      <c r="C161" s="105"/>
      <c r="D161" s="63"/>
      <c r="E161" s="63"/>
      <c r="F161" s="106"/>
    </row>
    <row r="162" spans="1:6" ht="15" customHeight="1" thickBot="1"/>
    <row r="163" spans="1:6" ht="13.5" thickBot="1">
      <c r="A163" s="85" t="s">
        <v>801</v>
      </c>
      <c r="B163" s="29" t="s">
        <v>20</v>
      </c>
      <c r="C163" s="94"/>
      <c r="D163" s="79"/>
      <c r="E163" s="87"/>
      <c r="F163" s="93"/>
    </row>
    <row r="164" spans="1:6" ht="15" customHeight="1">
      <c r="A164" s="69"/>
      <c r="B164" s="26"/>
      <c r="C164" s="74"/>
      <c r="D164" s="73"/>
      <c r="E164" s="72"/>
    </row>
    <row r="165" spans="1:6" ht="15" customHeight="1">
      <c r="A165" s="69" t="s">
        <v>802</v>
      </c>
      <c r="B165" s="24" t="s">
        <v>21</v>
      </c>
      <c r="C165" s="81" t="s">
        <v>15</v>
      </c>
      <c r="D165" s="82">
        <v>1517.84</v>
      </c>
    </row>
    <row r="166" spans="1:6" ht="129.75" customHeight="1">
      <c r="A166" s="69"/>
      <c r="B166" s="26" t="s">
        <v>166</v>
      </c>
      <c r="C166" s="81"/>
    </row>
    <row r="167" spans="1:6" ht="15" customHeight="1">
      <c r="A167" s="69" t="s">
        <v>803</v>
      </c>
      <c r="B167" s="24" t="s">
        <v>78</v>
      </c>
      <c r="C167" s="81" t="s">
        <v>15</v>
      </c>
      <c r="D167" s="82">
        <v>459.88</v>
      </c>
    </row>
    <row r="168" spans="1:6" ht="129.75" customHeight="1">
      <c r="A168" s="69"/>
      <c r="B168" s="26" t="s">
        <v>165</v>
      </c>
      <c r="C168" s="81"/>
    </row>
    <row r="169" spans="1:6" ht="15" customHeight="1" thickBot="1">
      <c r="A169" s="69"/>
      <c r="B169" s="23"/>
      <c r="C169" s="81"/>
    </row>
    <row r="170" spans="1:6" ht="15" customHeight="1" thickBot="1">
      <c r="A170" s="85" t="s">
        <v>801</v>
      </c>
      <c r="B170" s="27" t="s">
        <v>60</v>
      </c>
      <c r="C170" s="86"/>
      <c r="D170" s="87"/>
      <c r="E170" s="87"/>
      <c r="F170" s="88">
        <f>SUM(F165:F168)</f>
        <v>0</v>
      </c>
    </row>
    <row r="171" spans="1:6" ht="15" customHeight="1">
      <c r="A171" s="101"/>
      <c r="B171" s="33"/>
      <c r="C171" s="81"/>
    </row>
    <row r="172" spans="1:6" ht="15" customHeight="1" thickBot="1">
      <c r="A172" s="101"/>
      <c r="B172" s="33"/>
      <c r="C172" s="81"/>
    </row>
    <row r="173" spans="1:6" ht="13.5" thickBot="1">
      <c r="A173" s="85" t="s">
        <v>804</v>
      </c>
      <c r="B173" s="29" t="s">
        <v>22</v>
      </c>
      <c r="C173" s="94"/>
      <c r="D173" s="79"/>
      <c r="E173" s="87"/>
      <c r="F173" s="93"/>
    </row>
    <row r="174" spans="1:6" ht="15" customHeight="1">
      <c r="A174" s="101"/>
      <c r="B174" s="23"/>
      <c r="C174" s="81"/>
    </row>
    <row r="175" spans="1:6" ht="15" customHeight="1">
      <c r="A175" s="101" t="s">
        <v>805</v>
      </c>
      <c r="B175" s="24" t="s">
        <v>23</v>
      </c>
      <c r="C175" s="81" t="s">
        <v>15</v>
      </c>
      <c r="D175" s="82">
        <v>447.21</v>
      </c>
    </row>
    <row r="176" spans="1:6" ht="89.25">
      <c r="A176" s="101"/>
      <c r="B176" s="26" t="s">
        <v>167</v>
      </c>
      <c r="C176" s="81"/>
    </row>
    <row r="177" spans="1:6" ht="15" customHeight="1" thickBot="1">
      <c r="A177" s="101"/>
      <c r="B177" s="23"/>
      <c r="C177" s="81"/>
    </row>
    <row r="178" spans="1:6" ht="15" customHeight="1" thickBot="1">
      <c r="A178" s="85" t="s">
        <v>804</v>
      </c>
      <c r="B178" s="27" t="s">
        <v>61</v>
      </c>
      <c r="C178" s="86"/>
      <c r="D178" s="87"/>
      <c r="E178" s="87"/>
      <c r="F178" s="88">
        <f>SUM(F175)</f>
        <v>0</v>
      </c>
    </row>
    <row r="179" spans="1:6" ht="15" customHeight="1">
      <c r="A179" s="104"/>
      <c r="B179" s="34"/>
      <c r="C179" s="105"/>
      <c r="D179" s="63"/>
      <c r="E179" s="64"/>
      <c r="F179" s="106"/>
    </row>
    <row r="180" spans="1:6" ht="15" customHeight="1" thickBot="1">
      <c r="A180" s="104"/>
      <c r="B180" s="34"/>
      <c r="C180" s="105"/>
      <c r="D180" s="63"/>
      <c r="E180" s="64"/>
      <c r="F180" s="106"/>
    </row>
    <row r="181" spans="1:6" ht="15" customHeight="1" thickBot="1">
      <c r="A181" s="85" t="s">
        <v>806</v>
      </c>
      <c r="B181" s="29" t="s">
        <v>62</v>
      </c>
      <c r="C181" s="94"/>
      <c r="D181" s="79"/>
      <c r="E181" s="87"/>
      <c r="F181" s="93"/>
    </row>
    <row r="182" spans="1:6" ht="15" customHeight="1">
      <c r="A182" s="69"/>
      <c r="B182" s="26"/>
      <c r="C182" s="74"/>
      <c r="D182" s="73"/>
      <c r="E182" s="72"/>
    </row>
    <row r="183" spans="1:6" ht="15" customHeight="1">
      <c r="A183" s="101" t="s">
        <v>807</v>
      </c>
      <c r="B183" s="24" t="s">
        <v>168</v>
      </c>
      <c r="C183" s="81" t="s">
        <v>15</v>
      </c>
      <c r="D183" s="82">
        <v>459.45</v>
      </c>
    </row>
    <row r="184" spans="1:6" ht="76.5">
      <c r="A184" s="101"/>
      <c r="B184" s="26" t="s">
        <v>169</v>
      </c>
      <c r="C184" s="81"/>
    </row>
    <row r="185" spans="1:6" ht="15" customHeight="1">
      <c r="A185" s="101" t="s">
        <v>808</v>
      </c>
      <c r="B185" s="24" t="s">
        <v>170</v>
      </c>
      <c r="C185" s="81" t="s">
        <v>15</v>
      </c>
      <c r="D185" s="82">
        <v>447.21</v>
      </c>
    </row>
    <row r="186" spans="1:6" ht="51">
      <c r="A186" s="101"/>
      <c r="B186" s="26" t="s">
        <v>171</v>
      </c>
      <c r="C186" s="81"/>
    </row>
    <row r="187" spans="1:6" ht="15" customHeight="1">
      <c r="A187" s="101" t="s">
        <v>809</v>
      </c>
      <c r="B187" s="18" t="s">
        <v>174</v>
      </c>
      <c r="C187" s="81" t="s">
        <v>15</v>
      </c>
      <c r="D187" s="82">
        <v>6.23</v>
      </c>
    </row>
    <row r="188" spans="1:6" ht="38.25">
      <c r="A188" s="101"/>
      <c r="B188" s="26" t="s">
        <v>172</v>
      </c>
      <c r="C188" s="81"/>
    </row>
    <row r="189" spans="1:6" ht="13.5" thickBot="1">
      <c r="A189" s="101"/>
      <c r="B189" s="35"/>
      <c r="C189" s="81"/>
    </row>
    <row r="190" spans="1:6" ht="15" customHeight="1" thickBot="1">
      <c r="A190" s="85" t="s">
        <v>806</v>
      </c>
      <c r="B190" s="27" t="s">
        <v>64</v>
      </c>
      <c r="C190" s="86"/>
      <c r="D190" s="87"/>
      <c r="E190" s="87"/>
      <c r="F190" s="88">
        <f>SUM(F183:F188)</f>
        <v>0</v>
      </c>
    </row>
    <row r="191" spans="1:6" ht="15" customHeight="1">
      <c r="A191" s="101"/>
      <c r="B191" s="23"/>
      <c r="C191" s="81"/>
    </row>
    <row r="192" spans="1:6" ht="15" customHeight="1" thickBot="1">
      <c r="A192" s="101"/>
      <c r="B192" s="23"/>
      <c r="C192" s="81"/>
    </row>
    <row r="193" spans="1:6" ht="13.5" thickBot="1">
      <c r="A193" s="85" t="s">
        <v>810</v>
      </c>
      <c r="B193" s="36" t="s">
        <v>79</v>
      </c>
      <c r="C193" s="86"/>
      <c r="D193" s="87"/>
      <c r="E193" s="87"/>
      <c r="F193" s="93"/>
    </row>
    <row r="194" spans="1:6" ht="15" customHeight="1">
      <c r="A194" s="101"/>
      <c r="B194" s="21"/>
    </row>
    <row r="195" spans="1:6" ht="15" customHeight="1">
      <c r="A195" s="101" t="s">
        <v>811</v>
      </c>
      <c r="B195" s="19" t="s">
        <v>40</v>
      </c>
      <c r="C195" s="96" t="s">
        <v>15</v>
      </c>
      <c r="D195" s="82">
        <v>2424.9299999999998</v>
      </c>
    </row>
    <row r="196" spans="1:6" ht="15" customHeight="1">
      <c r="A196" s="101"/>
      <c r="B196" s="21" t="s">
        <v>24</v>
      </c>
    </row>
    <row r="197" spans="1:6" ht="15" customHeight="1">
      <c r="A197" s="107"/>
      <c r="B197" s="21" t="s">
        <v>25</v>
      </c>
      <c r="C197" s="108"/>
      <c r="D197" s="109"/>
      <c r="E197" s="110"/>
      <c r="F197" s="111"/>
    </row>
    <row r="198" spans="1:6" ht="15" customHeight="1">
      <c r="A198" s="107"/>
      <c r="B198" s="21" t="s">
        <v>51</v>
      </c>
      <c r="C198" s="108"/>
      <c r="D198" s="109"/>
      <c r="E198" s="110"/>
      <c r="F198" s="111"/>
    </row>
    <row r="199" spans="1:6" ht="15" customHeight="1">
      <c r="A199" s="107"/>
      <c r="B199" s="21" t="s">
        <v>26</v>
      </c>
      <c r="C199" s="108"/>
      <c r="D199" s="109"/>
      <c r="E199" s="110"/>
      <c r="F199" s="111"/>
    </row>
    <row r="200" spans="1:6" ht="15" customHeight="1">
      <c r="A200" s="107"/>
      <c r="B200" s="21" t="s">
        <v>52</v>
      </c>
      <c r="C200" s="108"/>
      <c r="D200" s="109"/>
      <c r="E200" s="110"/>
      <c r="F200" s="111"/>
    </row>
    <row r="201" spans="1:6" s="112" customFormat="1" ht="15" customHeight="1">
      <c r="A201" s="107"/>
      <c r="B201" s="21" t="s">
        <v>53</v>
      </c>
      <c r="C201" s="108"/>
      <c r="D201" s="109"/>
      <c r="E201" s="110"/>
      <c r="F201" s="111"/>
    </row>
    <row r="202" spans="1:6" s="112" customFormat="1" ht="15" customHeight="1">
      <c r="A202" s="107"/>
      <c r="B202" s="21" t="s">
        <v>27</v>
      </c>
      <c r="C202" s="108"/>
      <c r="D202" s="109"/>
      <c r="E202" s="110"/>
      <c r="F202" s="111"/>
    </row>
    <row r="203" spans="1:6" s="112" customFormat="1" ht="15" customHeight="1">
      <c r="A203" s="107"/>
      <c r="B203" s="21" t="s">
        <v>28</v>
      </c>
    </row>
    <row r="204" spans="1:6" s="112" customFormat="1" ht="15" customHeight="1" thickBot="1">
      <c r="A204" s="101"/>
      <c r="B204" s="21"/>
      <c r="C204" s="96"/>
      <c r="D204" s="82"/>
      <c r="E204" s="83"/>
      <c r="F204" s="82"/>
    </row>
    <row r="205" spans="1:6" s="112" customFormat="1" ht="15" customHeight="1" thickBot="1">
      <c r="A205" s="85" t="s">
        <v>810</v>
      </c>
      <c r="B205" s="36" t="s">
        <v>65</v>
      </c>
      <c r="C205" s="113"/>
      <c r="D205" s="87"/>
      <c r="E205" s="87"/>
      <c r="F205" s="88">
        <f>SUM(F195)</f>
        <v>0</v>
      </c>
    </row>
    <row r="206" spans="1:6" s="112" customFormat="1" ht="15" customHeight="1">
      <c r="A206" s="103"/>
      <c r="B206" s="20"/>
      <c r="C206" s="96"/>
      <c r="D206" s="82"/>
      <c r="E206" s="83"/>
      <c r="F206" s="82"/>
    </row>
    <row r="207" spans="1:6" s="112" customFormat="1" ht="15" customHeight="1" thickBot="1">
      <c r="A207" s="103"/>
      <c r="B207" s="20"/>
      <c r="C207" s="96"/>
      <c r="D207" s="82"/>
      <c r="E207" s="83"/>
      <c r="F207" s="82"/>
    </row>
    <row r="208" spans="1:6" ht="13.5" thickBot="1">
      <c r="A208" s="85" t="s">
        <v>812</v>
      </c>
      <c r="B208" s="36" t="s">
        <v>37</v>
      </c>
      <c r="C208" s="86"/>
      <c r="D208" s="87"/>
      <c r="E208" s="87"/>
      <c r="F208" s="93"/>
    </row>
    <row r="209" spans="1:7" ht="15" customHeight="1">
      <c r="A209" s="69"/>
      <c r="B209" s="23"/>
      <c r="C209" s="81"/>
    </row>
    <row r="210" spans="1:7" ht="15" customHeight="1">
      <c r="A210" s="69" t="s">
        <v>813</v>
      </c>
      <c r="B210" s="18" t="s">
        <v>33</v>
      </c>
      <c r="C210" s="81" t="s">
        <v>15</v>
      </c>
      <c r="D210" s="82">
        <v>875.75</v>
      </c>
    </row>
    <row r="211" spans="1:7" ht="120.75" customHeight="1">
      <c r="A211" s="69"/>
      <c r="B211" s="26" t="s">
        <v>42</v>
      </c>
      <c r="C211" s="81"/>
    </row>
    <row r="212" spans="1:7" ht="15" customHeight="1">
      <c r="A212" s="69" t="s">
        <v>814</v>
      </c>
      <c r="B212" s="18" t="s">
        <v>41</v>
      </c>
      <c r="C212" s="81" t="s">
        <v>15</v>
      </c>
      <c r="D212" s="82">
        <v>625.42999999999995</v>
      </c>
    </row>
    <row r="213" spans="1:7" ht="27" customHeight="1">
      <c r="A213" s="69"/>
      <c r="B213" s="26" t="s">
        <v>175</v>
      </c>
      <c r="C213" s="81"/>
    </row>
    <row r="214" spans="1:7" ht="15" customHeight="1">
      <c r="A214" s="69" t="s">
        <v>815</v>
      </c>
      <c r="B214" s="18" t="s">
        <v>18</v>
      </c>
      <c r="C214" s="81" t="s">
        <v>15</v>
      </c>
      <c r="D214" s="82">
        <v>625.42999999999995</v>
      </c>
      <c r="G214" s="102"/>
    </row>
    <row r="215" spans="1:7" ht="38.25">
      <c r="A215" s="69"/>
      <c r="B215" s="26" t="s">
        <v>85</v>
      </c>
      <c r="C215" s="81"/>
    </row>
    <row r="216" spans="1:7" ht="15" customHeight="1">
      <c r="A216" s="69" t="s">
        <v>816</v>
      </c>
      <c r="B216" s="18" t="s">
        <v>232</v>
      </c>
      <c r="C216" s="81" t="s">
        <v>15</v>
      </c>
      <c r="D216" s="82">
        <v>203</v>
      </c>
    </row>
    <row r="217" spans="1:7" ht="228.75" customHeight="1">
      <c r="A217" s="69"/>
      <c r="B217" s="12" t="s">
        <v>185</v>
      </c>
      <c r="C217" s="81"/>
    </row>
    <row r="218" spans="1:7" ht="12.75">
      <c r="A218" s="69"/>
      <c r="B218" s="13" t="s">
        <v>186</v>
      </c>
      <c r="C218" s="35"/>
      <c r="D218" s="35"/>
      <c r="E218" s="35"/>
      <c r="F218" s="35"/>
    </row>
    <row r="219" spans="1:7" ht="12.75">
      <c r="A219" s="69" t="s">
        <v>817</v>
      </c>
      <c r="B219" s="18" t="s">
        <v>286</v>
      </c>
      <c r="C219" s="81" t="s">
        <v>15</v>
      </c>
      <c r="D219" s="82">
        <v>14.45</v>
      </c>
    </row>
    <row r="220" spans="1:7" ht="51">
      <c r="A220" s="69"/>
      <c r="B220" s="12" t="s">
        <v>240</v>
      </c>
      <c r="C220" s="81"/>
    </row>
    <row r="221" spans="1:7" ht="12.75">
      <c r="A221" s="69"/>
      <c r="B221" s="13" t="s">
        <v>233</v>
      </c>
      <c r="C221" s="35"/>
      <c r="D221" s="35"/>
      <c r="E221" s="35"/>
      <c r="F221" s="35"/>
    </row>
    <row r="222" spans="1:7" ht="15" customHeight="1" thickBot="1">
      <c r="A222" s="101"/>
      <c r="B222" s="21"/>
    </row>
    <row r="223" spans="1:7" ht="15" customHeight="1" thickBot="1">
      <c r="A223" s="85" t="s">
        <v>812</v>
      </c>
      <c r="B223" s="36" t="s">
        <v>66</v>
      </c>
      <c r="C223" s="113"/>
      <c r="D223" s="87"/>
      <c r="E223" s="87"/>
      <c r="F223" s="88">
        <f>SUM(F210:F221)</f>
        <v>0</v>
      </c>
    </row>
    <row r="225" spans="1:6" ht="15" customHeight="1" thickBot="1"/>
    <row r="226" spans="1:6" ht="13.5" thickBot="1">
      <c r="A226" s="85" t="s">
        <v>818</v>
      </c>
      <c r="B226" s="36" t="s">
        <v>29</v>
      </c>
      <c r="C226" s="86"/>
      <c r="D226" s="87"/>
      <c r="E226" s="87"/>
      <c r="F226" s="93"/>
    </row>
    <row r="227" spans="1:6" ht="15" customHeight="1">
      <c r="A227" s="69"/>
      <c r="B227" s="23"/>
      <c r="C227" s="81"/>
    </row>
    <row r="228" spans="1:6" ht="15" customHeight="1">
      <c r="A228" s="101" t="s">
        <v>819</v>
      </c>
      <c r="B228" s="19" t="s">
        <v>176</v>
      </c>
      <c r="C228" s="96" t="s">
        <v>45</v>
      </c>
      <c r="D228" s="82">
        <v>56.5</v>
      </c>
    </row>
    <row r="229" spans="1:6" ht="66" customHeight="1">
      <c r="A229" s="69"/>
      <c r="B229" s="6" t="s">
        <v>323</v>
      </c>
    </row>
    <row r="230" spans="1:6" s="2" customFormat="1" ht="15" customHeight="1">
      <c r="A230" s="101" t="s">
        <v>820</v>
      </c>
      <c r="B230" s="19" t="s">
        <v>177</v>
      </c>
      <c r="C230" s="90" t="s">
        <v>15</v>
      </c>
      <c r="D230" s="92">
        <v>190</v>
      </c>
      <c r="E230" s="11"/>
      <c r="F230" s="92"/>
    </row>
    <row r="231" spans="1:6" s="2" customFormat="1" ht="40.5" customHeight="1">
      <c r="A231" s="108"/>
      <c r="B231" s="21" t="s">
        <v>367</v>
      </c>
      <c r="C231" s="90"/>
      <c r="D231" s="92"/>
      <c r="E231" s="11"/>
      <c r="F231" s="92"/>
    </row>
    <row r="232" spans="1:6" ht="15" customHeight="1">
      <c r="A232" s="101" t="s">
        <v>821</v>
      </c>
      <c r="B232" s="37" t="s">
        <v>178</v>
      </c>
      <c r="C232" s="96" t="s">
        <v>45</v>
      </c>
      <c r="D232" s="82">
        <v>113</v>
      </c>
    </row>
    <row r="233" spans="1:6" ht="76.5">
      <c r="A233" s="69"/>
      <c r="B233" s="6" t="s">
        <v>370</v>
      </c>
    </row>
    <row r="234" spans="1:6" ht="15" customHeight="1">
      <c r="A234" s="101" t="s">
        <v>822</v>
      </c>
      <c r="B234" s="37" t="s">
        <v>179</v>
      </c>
    </row>
    <row r="235" spans="1:6" ht="76.5">
      <c r="A235" s="69"/>
      <c r="B235" s="6" t="s">
        <v>180</v>
      </c>
    </row>
    <row r="236" spans="1:6" ht="15" customHeight="1">
      <c r="A236" s="69"/>
      <c r="B236" s="38" t="s">
        <v>287</v>
      </c>
      <c r="C236" s="96" t="s">
        <v>45</v>
      </c>
      <c r="D236" s="82">
        <v>30.4</v>
      </c>
    </row>
    <row r="237" spans="1:6" ht="15" customHeight="1">
      <c r="A237" s="69"/>
      <c r="B237" s="38" t="s">
        <v>288</v>
      </c>
      <c r="C237" s="96" t="s">
        <v>45</v>
      </c>
      <c r="D237" s="82">
        <v>35.4</v>
      </c>
    </row>
    <row r="238" spans="1:6" ht="15" customHeight="1">
      <c r="A238" s="69" t="s">
        <v>823</v>
      </c>
      <c r="B238" s="37" t="s">
        <v>345</v>
      </c>
      <c r="C238" s="96" t="s">
        <v>45</v>
      </c>
      <c r="D238" s="82">
        <v>113</v>
      </c>
    </row>
    <row r="239" spans="1:6" ht="38.25">
      <c r="A239" s="69"/>
      <c r="B239" s="20" t="s">
        <v>359</v>
      </c>
    </row>
    <row r="240" spans="1:6" ht="15" customHeight="1">
      <c r="A240" s="69" t="s">
        <v>824</v>
      </c>
      <c r="B240" s="19" t="s">
        <v>346</v>
      </c>
      <c r="C240" s="96" t="s">
        <v>45</v>
      </c>
      <c r="D240" s="82">
        <v>112</v>
      </c>
    </row>
    <row r="241" spans="1:6" ht="38.25">
      <c r="A241" s="69"/>
      <c r="B241" s="6" t="s">
        <v>358</v>
      </c>
    </row>
    <row r="242" spans="1:6" ht="12.75">
      <c r="A242" s="101" t="s">
        <v>825</v>
      </c>
      <c r="B242" s="19" t="s">
        <v>181</v>
      </c>
      <c r="C242" s="96" t="s">
        <v>45</v>
      </c>
      <c r="D242" s="82">
        <v>150</v>
      </c>
    </row>
    <row r="243" spans="1:6" ht="51">
      <c r="A243" s="69"/>
      <c r="B243" s="6" t="s">
        <v>182</v>
      </c>
    </row>
    <row r="244" spans="1:6" ht="15" customHeight="1">
      <c r="A244" s="101" t="s">
        <v>826</v>
      </c>
      <c r="B244" s="39" t="s">
        <v>183</v>
      </c>
      <c r="C244" s="96" t="s">
        <v>45</v>
      </c>
      <c r="D244" s="82">
        <v>160.69999999999999</v>
      </c>
    </row>
    <row r="245" spans="1:6" ht="63.75">
      <c r="A245" s="69"/>
      <c r="B245" s="6" t="s">
        <v>184</v>
      </c>
    </row>
    <row r="246" spans="1:6" ht="15" customHeight="1" thickBot="1">
      <c r="A246" s="69"/>
      <c r="B246" s="6"/>
    </row>
    <row r="247" spans="1:6" ht="15" customHeight="1" thickBot="1">
      <c r="A247" s="85" t="s">
        <v>818</v>
      </c>
      <c r="B247" s="36" t="s">
        <v>67</v>
      </c>
      <c r="C247" s="113"/>
      <c r="D247" s="87"/>
      <c r="E247" s="87"/>
      <c r="F247" s="88">
        <f>SUM(F228:F245)</f>
        <v>0</v>
      </c>
    </row>
    <row r="248" spans="1:6" ht="15" customHeight="1">
      <c r="A248" s="101"/>
      <c r="B248" s="37"/>
    </row>
    <row r="249" spans="1:6" ht="15" customHeight="1" thickBot="1"/>
    <row r="250" spans="1:6" ht="13.5" thickBot="1">
      <c r="A250" s="85" t="s">
        <v>827</v>
      </c>
      <c r="B250" s="36" t="s">
        <v>30</v>
      </c>
      <c r="C250" s="155"/>
      <c r="D250" s="156"/>
      <c r="E250" s="87"/>
      <c r="F250" s="93"/>
    </row>
    <row r="251" spans="1:6" ht="15" customHeight="1">
      <c r="A251" s="157"/>
      <c r="B251" s="158"/>
      <c r="C251" s="159"/>
      <c r="D251" s="160"/>
    </row>
    <row r="252" spans="1:6" ht="15" customHeight="1">
      <c r="A252" s="104" t="s">
        <v>828</v>
      </c>
      <c r="B252" s="173" t="s">
        <v>324</v>
      </c>
      <c r="C252" s="62"/>
      <c r="D252" s="63"/>
      <c r="E252" s="115"/>
    </row>
    <row r="253" spans="1:6" ht="39.75" customHeight="1">
      <c r="A253" s="104"/>
      <c r="B253" s="7" t="s">
        <v>325</v>
      </c>
      <c r="C253" s="62"/>
      <c r="D253" s="63"/>
    </row>
    <row r="254" spans="1:6" ht="15" customHeight="1">
      <c r="A254" s="174"/>
      <c r="B254" s="175" t="s">
        <v>289</v>
      </c>
      <c r="C254" s="62" t="s">
        <v>12</v>
      </c>
      <c r="D254" s="63">
        <v>10</v>
      </c>
    </row>
    <row r="255" spans="1:6" ht="15" customHeight="1">
      <c r="A255" s="174"/>
      <c r="B255" s="175" t="s">
        <v>290</v>
      </c>
      <c r="C255" s="62" t="s">
        <v>12</v>
      </c>
      <c r="D255" s="63">
        <v>14</v>
      </c>
    </row>
    <row r="256" spans="1:6" ht="25.5">
      <c r="A256" s="174"/>
      <c r="B256" s="175" t="s">
        <v>335</v>
      </c>
      <c r="C256" s="62" t="s">
        <v>12</v>
      </c>
      <c r="D256" s="63">
        <v>1</v>
      </c>
    </row>
    <row r="257" spans="1:6" ht="15" customHeight="1">
      <c r="A257" s="174"/>
      <c r="B257" s="175" t="s">
        <v>291</v>
      </c>
      <c r="C257" s="62" t="s">
        <v>12</v>
      </c>
      <c r="D257" s="63">
        <v>1</v>
      </c>
    </row>
    <row r="258" spans="1:6" ht="25.5">
      <c r="A258" s="174"/>
      <c r="B258" s="175" t="s">
        <v>334</v>
      </c>
      <c r="C258" s="62" t="s">
        <v>12</v>
      </c>
      <c r="D258" s="63">
        <v>3</v>
      </c>
    </row>
    <row r="259" spans="1:6" ht="15" customHeight="1">
      <c r="A259" s="104" t="s">
        <v>829</v>
      </c>
      <c r="B259" s="173" t="s">
        <v>326</v>
      </c>
      <c r="C259" s="176"/>
      <c r="D259" s="176"/>
      <c r="E259" s="35"/>
      <c r="F259" s="35"/>
    </row>
    <row r="260" spans="1:6" ht="40.5" customHeight="1">
      <c r="A260" s="104"/>
      <c r="B260" s="28" t="s">
        <v>327</v>
      </c>
      <c r="C260" s="62"/>
      <c r="D260" s="63"/>
    </row>
    <row r="261" spans="1:6" ht="15" customHeight="1">
      <c r="A261" s="104"/>
      <c r="B261" s="49" t="s">
        <v>328</v>
      </c>
      <c r="C261" s="62" t="s">
        <v>12</v>
      </c>
      <c r="D261" s="63">
        <v>2</v>
      </c>
      <c r="E261" s="115"/>
    </row>
    <row r="262" spans="1:6" ht="15" customHeight="1">
      <c r="A262" s="104"/>
      <c r="B262" s="49" t="s">
        <v>329</v>
      </c>
      <c r="C262" s="62" t="s">
        <v>12</v>
      </c>
      <c r="D262" s="63">
        <v>4</v>
      </c>
      <c r="E262" s="115"/>
    </row>
    <row r="263" spans="1:6" ht="15" customHeight="1">
      <c r="A263" s="104" t="s">
        <v>830</v>
      </c>
      <c r="B263" s="173" t="s">
        <v>239</v>
      </c>
      <c r="C263" s="62" t="s">
        <v>12</v>
      </c>
      <c r="D263" s="63">
        <v>1</v>
      </c>
      <c r="E263" s="115"/>
    </row>
    <row r="264" spans="1:6" ht="26.25" customHeight="1">
      <c r="A264" s="104"/>
      <c r="B264" s="28" t="s">
        <v>249</v>
      </c>
      <c r="C264" s="62"/>
      <c r="D264" s="63"/>
    </row>
    <row r="265" spans="1:6" ht="15" customHeight="1">
      <c r="A265" s="104"/>
      <c r="B265" s="49" t="s">
        <v>238</v>
      </c>
      <c r="C265" s="62"/>
      <c r="D265" s="63"/>
      <c r="E265" s="35"/>
      <c r="F265" s="35"/>
    </row>
    <row r="266" spans="1:6" ht="30" customHeight="1">
      <c r="A266" s="104" t="s">
        <v>831</v>
      </c>
      <c r="B266" s="173" t="s">
        <v>293</v>
      </c>
      <c r="C266" s="62" t="s">
        <v>12</v>
      </c>
      <c r="D266" s="63">
        <v>1</v>
      </c>
      <c r="E266" s="115"/>
    </row>
    <row r="267" spans="1:6" ht="89.25">
      <c r="A267" s="104"/>
      <c r="B267" s="28" t="s">
        <v>295</v>
      </c>
      <c r="C267" s="62"/>
      <c r="D267" s="63"/>
    </row>
    <row r="268" spans="1:6" ht="15" customHeight="1">
      <c r="A268" s="104" t="s">
        <v>832</v>
      </c>
      <c r="B268" s="173" t="s">
        <v>292</v>
      </c>
      <c r="C268" s="62" t="s">
        <v>12</v>
      </c>
      <c r="D268" s="63">
        <v>1</v>
      </c>
      <c r="E268" s="115"/>
    </row>
    <row r="269" spans="1:6" ht="57" customHeight="1">
      <c r="A269" s="104"/>
      <c r="B269" s="28" t="s">
        <v>330</v>
      </c>
      <c r="C269" s="62"/>
      <c r="D269" s="63"/>
    </row>
    <row r="270" spans="1:6" ht="25.5">
      <c r="A270" s="104" t="s">
        <v>833</v>
      </c>
      <c r="B270" s="173" t="s">
        <v>338</v>
      </c>
      <c r="C270" s="62" t="s">
        <v>12</v>
      </c>
      <c r="D270" s="63">
        <v>1</v>
      </c>
    </row>
    <row r="271" spans="1:6" ht="57" customHeight="1">
      <c r="A271" s="104"/>
      <c r="B271" s="28" t="s">
        <v>339</v>
      </c>
      <c r="C271" s="62"/>
      <c r="D271" s="63"/>
    </row>
    <row r="272" spans="1:6" ht="29.25" customHeight="1">
      <c r="A272" s="104" t="s">
        <v>834</v>
      </c>
      <c r="B272" s="173" t="s">
        <v>294</v>
      </c>
      <c r="C272" s="62" t="s">
        <v>12</v>
      </c>
      <c r="D272" s="63">
        <v>1</v>
      </c>
      <c r="E272" s="115"/>
    </row>
    <row r="273" spans="1:6" ht="51">
      <c r="A273" s="104"/>
      <c r="B273" s="28" t="s">
        <v>331</v>
      </c>
      <c r="C273" s="62"/>
      <c r="D273" s="63"/>
    </row>
    <row r="274" spans="1:6" ht="15" customHeight="1">
      <c r="A274" s="104" t="s">
        <v>835</v>
      </c>
      <c r="B274" s="173" t="s">
        <v>371</v>
      </c>
      <c r="C274" s="62"/>
      <c r="D274" s="63"/>
      <c r="E274" s="115"/>
    </row>
    <row r="275" spans="1:6" ht="78.75" customHeight="1">
      <c r="A275" s="104"/>
      <c r="B275" s="28" t="s">
        <v>332</v>
      </c>
      <c r="C275" s="62"/>
      <c r="D275" s="63"/>
    </row>
    <row r="276" spans="1:6" ht="25.5">
      <c r="A276" s="174"/>
      <c r="B276" s="175" t="s">
        <v>333</v>
      </c>
      <c r="C276" s="62" t="s">
        <v>12</v>
      </c>
      <c r="D276" s="63">
        <v>1</v>
      </c>
    </row>
    <row r="277" spans="1:6" ht="15" customHeight="1">
      <c r="A277" s="174"/>
      <c r="B277" s="175" t="s">
        <v>255</v>
      </c>
      <c r="C277" s="62" t="s">
        <v>12</v>
      </c>
      <c r="D277" s="63">
        <v>1</v>
      </c>
    </row>
    <row r="278" spans="1:6" ht="15" customHeight="1">
      <c r="A278" s="104" t="s">
        <v>836</v>
      </c>
      <c r="B278" s="173" t="s">
        <v>336</v>
      </c>
      <c r="C278" s="62" t="s">
        <v>12</v>
      </c>
      <c r="D278" s="63">
        <v>1</v>
      </c>
    </row>
    <row r="279" spans="1:6" ht="63.75">
      <c r="A279" s="104"/>
      <c r="B279" s="43" t="s">
        <v>337</v>
      </c>
      <c r="C279" s="62"/>
      <c r="D279" s="63"/>
      <c r="E279" s="115"/>
    </row>
    <row r="280" spans="1:6" ht="15" customHeight="1">
      <c r="A280" s="104" t="s">
        <v>837</v>
      </c>
      <c r="B280" s="173" t="s">
        <v>260</v>
      </c>
      <c r="C280" s="62" t="s">
        <v>15</v>
      </c>
      <c r="D280" s="63">
        <v>142.19999999999999</v>
      </c>
      <c r="E280" s="115"/>
    </row>
    <row r="281" spans="1:6" ht="63.75">
      <c r="A281" s="104"/>
      <c r="B281" s="28" t="s">
        <v>259</v>
      </c>
      <c r="C281" s="62"/>
      <c r="D281" s="63"/>
    </row>
    <row r="282" spans="1:6" ht="15" customHeight="1">
      <c r="A282" s="104" t="s">
        <v>838</v>
      </c>
      <c r="B282" s="173" t="s">
        <v>251</v>
      </c>
      <c r="C282" s="62"/>
      <c r="D282" s="63"/>
    </row>
    <row r="283" spans="1:6" ht="89.25">
      <c r="A283" s="174"/>
      <c r="B283" s="28" t="s">
        <v>256</v>
      </c>
      <c r="C283" s="62"/>
      <c r="D283" s="63"/>
    </row>
    <row r="284" spans="1:6" ht="15" customHeight="1">
      <c r="A284" s="174"/>
      <c r="B284" s="175" t="s">
        <v>252</v>
      </c>
      <c r="C284" s="62" t="s">
        <v>12</v>
      </c>
      <c r="D284" s="63">
        <v>21</v>
      </c>
    </row>
    <row r="285" spans="1:6" ht="15" customHeight="1">
      <c r="A285" s="174"/>
      <c r="B285" s="175" t="s">
        <v>253</v>
      </c>
      <c r="C285" s="62" t="s">
        <v>12</v>
      </c>
      <c r="D285" s="63">
        <v>6</v>
      </c>
    </row>
    <row r="286" spans="1:6" ht="15" customHeight="1">
      <c r="A286" s="174"/>
      <c r="B286" s="175" t="s">
        <v>254</v>
      </c>
      <c r="C286" s="62" t="s">
        <v>12</v>
      </c>
      <c r="D286" s="63">
        <v>8</v>
      </c>
    </row>
    <row r="287" spans="1:6" ht="15" customHeight="1">
      <c r="A287" s="174"/>
      <c r="B287" s="175" t="s">
        <v>258</v>
      </c>
      <c r="C287" s="62" t="s">
        <v>12</v>
      </c>
      <c r="D287" s="63">
        <v>1</v>
      </c>
    </row>
    <row r="288" spans="1:6" ht="15" customHeight="1">
      <c r="A288" s="104" t="s">
        <v>839</v>
      </c>
      <c r="B288" s="173" t="s">
        <v>340</v>
      </c>
      <c r="C288" s="176"/>
      <c r="D288" s="176"/>
      <c r="E288" s="35"/>
      <c r="F288" s="35"/>
    </row>
    <row r="289" spans="1:4" ht="38.25">
      <c r="A289" s="174"/>
      <c r="B289" s="28" t="s">
        <v>341</v>
      </c>
      <c r="C289" s="62"/>
      <c r="D289" s="63"/>
    </row>
    <row r="290" spans="1:4" ht="15" customHeight="1">
      <c r="A290" s="174"/>
      <c r="B290" s="49" t="s">
        <v>257</v>
      </c>
      <c r="C290" s="62" t="s">
        <v>12</v>
      </c>
      <c r="D290" s="63">
        <v>2</v>
      </c>
    </row>
    <row r="291" spans="1:4" ht="15" customHeight="1">
      <c r="A291" s="104" t="s">
        <v>840</v>
      </c>
      <c r="B291" s="40" t="s">
        <v>237</v>
      </c>
      <c r="C291" s="62" t="s">
        <v>45</v>
      </c>
      <c r="D291" s="63">
        <v>7.7</v>
      </c>
    </row>
    <row r="292" spans="1:4" ht="38.25">
      <c r="A292" s="174"/>
      <c r="B292" s="28" t="s">
        <v>241</v>
      </c>
      <c r="C292" s="62"/>
      <c r="D292" s="63"/>
    </row>
    <row r="293" spans="1:4" ht="15" customHeight="1">
      <c r="A293" s="104" t="s">
        <v>841</v>
      </c>
      <c r="B293" s="173" t="s">
        <v>94</v>
      </c>
      <c r="C293" s="105"/>
      <c r="D293" s="63"/>
    </row>
    <row r="294" spans="1:4" ht="357">
      <c r="A294" s="174"/>
      <c r="B294" s="28" t="s">
        <v>363</v>
      </c>
      <c r="C294" s="62" t="s">
        <v>15</v>
      </c>
      <c r="D294" s="63">
        <v>1200</v>
      </c>
    </row>
    <row r="295" spans="1:4" ht="15" customHeight="1">
      <c r="A295" s="104" t="s">
        <v>842</v>
      </c>
      <c r="B295" s="173" t="s">
        <v>95</v>
      </c>
      <c r="C295" s="105"/>
      <c r="D295" s="63"/>
    </row>
    <row r="296" spans="1:4" ht="382.5">
      <c r="A296" s="174"/>
      <c r="B296" s="28" t="s">
        <v>364</v>
      </c>
      <c r="C296" s="62" t="s">
        <v>15</v>
      </c>
      <c r="D296" s="63">
        <v>885</v>
      </c>
    </row>
    <row r="297" spans="1:4" ht="12.75">
      <c r="A297" s="174" t="s">
        <v>843</v>
      </c>
      <c r="B297" s="28" t="s">
        <v>347</v>
      </c>
      <c r="C297" s="62"/>
      <c r="D297" s="63"/>
    </row>
    <row r="298" spans="1:4" ht="29.25" customHeight="1">
      <c r="A298" s="174"/>
      <c r="B298" s="28" t="s">
        <v>348</v>
      </c>
      <c r="C298" s="62" t="s">
        <v>45</v>
      </c>
      <c r="D298" s="63">
        <v>231</v>
      </c>
    </row>
    <row r="299" spans="1:4" ht="12.75">
      <c r="A299" s="174" t="s">
        <v>844</v>
      </c>
      <c r="B299" s="28" t="s">
        <v>349</v>
      </c>
      <c r="C299" s="62" t="s">
        <v>45</v>
      </c>
      <c r="D299" s="63">
        <v>332</v>
      </c>
    </row>
    <row r="300" spans="1:4" ht="45.75" customHeight="1">
      <c r="A300" s="174"/>
      <c r="B300" s="28" t="s">
        <v>362</v>
      </c>
      <c r="C300" s="62"/>
      <c r="D300" s="63"/>
    </row>
    <row r="301" spans="1:4" ht="12.75">
      <c r="A301" s="174" t="s">
        <v>845</v>
      </c>
      <c r="B301" s="28" t="s">
        <v>350</v>
      </c>
      <c r="C301" s="62" t="s">
        <v>45</v>
      </c>
      <c r="D301" s="63">
        <v>38</v>
      </c>
    </row>
    <row r="302" spans="1:4" ht="46.5" customHeight="1">
      <c r="A302" s="174"/>
      <c r="B302" s="28" t="s">
        <v>361</v>
      </c>
      <c r="C302" s="62"/>
      <c r="D302" s="63"/>
    </row>
    <row r="303" spans="1:4" ht="15" customHeight="1">
      <c r="A303" s="104" t="s">
        <v>846</v>
      </c>
      <c r="B303" s="173" t="s">
        <v>261</v>
      </c>
      <c r="C303" s="105"/>
      <c r="D303" s="63"/>
    </row>
    <row r="304" spans="1:4" ht="78" customHeight="1">
      <c r="A304" s="174"/>
      <c r="B304" s="28" t="s">
        <v>262</v>
      </c>
      <c r="C304" s="62"/>
      <c r="D304" s="63"/>
    </row>
    <row r="305" spans="1:8" ht="15" customHeight="1">
      <c r="A305" s="174"/>
      <c r="B305" s="175" t="s">
        <v>264</v>
      </c>
      <c r="C305" s="62" t="s">
        <v>12</v>
      </c>
      <c r="D305" s="63">
        <v>1</v>
      </c>
    </row>
    <row r="306" spans="1:8" ht="15" customHeight="1">
      <c r="A306" s="174"/>
      <c r="B306" s="175" t="s">
        <v>263</v>
      </c>
      <c r="C306" s="62" t="s">
        <v>12</v>
      </c>
      <c r="D306" s="63">
        <v>1</v>
      </c>
    </row>
    <row r="307" spans="1:8" ht="15" customHeight="1">
      <c r="A307" s="174"/>
      <c r="B307" s="175" t="s">
        <v>265</v>
      </c>
      <c r="C307" s="62" t="s">
        <v>12</v>
      </c>
      <c r="D307" s="63">
        <v>1</v>
      </c>
    </row>
    <row r="308" spans="1:8" ht="15" customHeight="1" thickBot="1">
      <c r="A308" s="157"/>
      <c r="B308" s="164"/>
      <c r="C308" s="162"/>
      <c r="D308" s="160"/>
    </row>
    <row r="309" spans="1:8" ht="15" customHeight="1" thickBot="1">
      <c r="A309" s="85" t="s">
        <v>827</v>
      </c>
      <c r="B309" s="36" t="s">
        <v>68</v>
      </c>
      <c r="C309" s="166"/>
      <c r="D309" s="156"/>
      <c r="E309" s="87"/>
      <c r="F309" s="88">
        <f>SUM(F252:F307)</f>
        <v>0</v>
      </c>
    </row>
    <row r="310" spans="1:8" ht="15" customHeight="1">
      <c r="A310" s="161"/>
      <c r="B310" s="165"/>
      <c r="C310" s="162"/>
      <c r="D310" s="160"/>
      <c r="E310" s="63"/>
      <c r="F310" s="106"/>
    </row>
    <row r="311" spans="1:8" ht="15" customHeight="1" thickBot="1">
      <c r="A311" s="161"/>
      <c r="B311" s="165"/>
      <c r="C311" s="162"/>
      <c r="D311" s="160"/>
      <c r="E311" s="64"/>
      <c r="F311" s="106"/>
    </row>
    <row r="312" spans="1:8" ht="15" customHeight="1" thickBot="1">
      <c r="A312" s="85" t="s">
        <v>847</v>
      </c>
      <c r="B312" s="36" t="s">
        <v>86</v>
      </c>
      <c r="C312" s="155"/>
      <c r="D312" s="156"/>
      <c r="E312" s="87"/>
      <c r="F312" s="93"/>
    </row>
    <row r="313" spans="1:8" ht="15" customHeight="1">
      <c r="A313" s="167"/>
      <c r="B313" s="168"/>
      <c r="C313" s="162"/>
      <c r="D313" s="160"/>
    </row>
    <row r="314" spans="1:8" s="2" customFormat="1" ht="15" customHeight="1">
      <c r="A314" s="104" t="s">
        <v>848</v>
      </c>
      <c r="B314" s="173" t="s">
        <v>96</v>
      </c>
      <c r="C314" s="62"/>
      <c r="D314" s="63"/>
      <c r="E314" s="83"/>
      <c r="F314" s="82"/>
      <c r="G314" s="116"/>
      <c r="H314" s="117"/>
    </row>
    <row r="315" spans="1:8" ht="51">
      <c r="A315" s="174"/>
      <c r="B315" s="28" t="s">
        <v>342</v>
      </c>
      <c r="C315" s="177"/>
      <c r="D315" s="63"/>
    </row>
    <row r="316" spans="1:8" ht="12.75">
      <c r="A316" s="174"/>
      <c r="B316" s="49" t="s">
        <v>343</v>
      </c>
      <c r="C316" s="177" t="s">
        <v>32</v>
      </c>
      <c r="D316" s="63">
        <v>11032</v>
      </c>
    </row>
    <row r="317" spans="1:8" ht="12.75">
      <c r="A317" s="174"/>
      <c r="B317" s="49" t="s">
        <v>344</v>
      </c>
      <c r="C317" s="177" t="s">
        <v>32</v>
      </c>
      <c r="D317" s="63">
        <v>1500</v>
      </c>
    </row>
    <row r="318" spans="1:8" s="2" customFormat="1" ht="15" customHeight="1">
      <c r="A318" s="104" t="s">
        <v>849</v>
      </c>
      <c r="B318" s="173" t="s">
        <v>187</v>
      </c>
      <c r="C318" s="62" t="s">
        <v>32</v>
      </c>
      <c r="D318" s="63">
        <v>4851</v>
      </c>
      <c r="E318" s="83"/>
      <c r="F318" s="82"/>
      <c r="G318" s="116"/>
      <c r="H318" s="117"/>
    </row>
    <row r="319" spans="1:8" ht="51">
      <c r="A319" s="174"/>
      <c r="B319" s="28" t="s">
        <v>188</v>
      </c>
      <c r="C319" s="62"/>
      <c r="D319" s="63"/>
    </row>
    <row r="320" spans="1:8" ht="12.75">
      <c r="A320" s="174" t="s">
        <v>850</v>
      </c>
      <c r="B320" s="173" t="s">
        <v>354</v>
      </c>
      <c r="C320" s="62" t="s">
        <v>45</v>
      </c>
      <c r="D320" s="63">
        <v>8</v>
      </c>
    </row>
    <row r="321" spans="1:6" ht="12.75">
      <c r="A321" s="174"/>
      <c r="B321" s="28" t="s">
        <v>351</v>
      </c>
      <c r="C321" s="62"/>
      <c r="D321" s="63"/>
    </row>
    <row r="322" spans="1:6" ht="25.5">
      <c r="A322" s="174" t="s">
        <v>851</v>
      </c>
      <c r="B322" s="178" t="s">
        <v>352</v>
      </c>
      <c r="C322" s="62" t="s">
        <v>12</v>
      </c>
      <c r="D322" s="63">
        <v>7</v>
      </c>
    </row>
    <row r="323" spans="1:6" ht="25.5">
      <c r="A323" s="174"/>
      <c r="B323" s="28" t="s">
        <v>353</v>
      </c>
      <c r="C323" s="62"/>
      <c r="D323" s="63"/>
    </row>
    <row r="324" spans="1:6" ht="12.75">
      <c r="A324" s="174" t="s">
        <v>852</v>
      </c>
      <c r="B324" s="178" t="s">
        <v>355</v>
      </c>
      <c r="C324" s="62" t="s">
        <v>12</v>
      </c>
      <c r="D324" s="63">
        <v>3</v>
      </c>
    </row>
    <row r="325" spans="1:6" ht="51">
      <c r="A325" s="174"/>
      <c r="B325" s="28" t="s">
        <v>356</v>
      </c>
      <c r="C325" s="62"/>
      <c r="D325" s="63"/>
    </row>
    <row r="326" spans="1:6" ht="15" customHeight="1" thickBot="1">
      <c r="A326" s="157"/>
      <c r="B326" s="164"/>
      <c r="C326" s="163"/>
      <c r="D326" s="163"/>
      <c r="E326" s="35"/>
      <c r="F326" s="35"/>
    </row>
    <row r="327" spans="1:6" ht="15" customHeight="1" thickBot="1">
      <c r="A327" s="85" t="s">
        <v>847</v>
      </c>
      <c r="B327" s="36" t="s">
        <v>87</v>
      </c>
      <c r="C327" s="166"/>
      <c r="D327" s="156"/>
      <c r="E327" s="87"/>
      <c r="F327" s="88">
        <f>SUM(F315:F325)</f>
        <v>0</v>
      </c>
    </row>
    <row r="328" spans="1:6" ht="15" customHeight="1">
      <c r="A328" s="104"/>
      <c r="B328" s="40"/>
      <c r="C328" s="62"/>
      <c r="D328" s="63"/>
      <c r="E328" s="64"/>
      <c r="F328" s="106"/>
    </row>
    <row r="329" spans="1:6" ht="15" customHeight="1" thickBot="1">
      <c r="A329" s="104"/>
      <c r="B329" s="40"/>
      <c r="C329" s="62"/>
      <c r="D329" s="63"/>
      <c r="E329" s="64"/>
      <c r="F329" s="106"/>
    </row>
    <row r="330" spans="1:6" ht="15" customHeight="1" thickBot="1">
      <c r="A330" s="85" t="s">
        <v>853</v>
      </c>
      <c r="B330" s="36" t="s">
        <v>46</v>
      </c>
      <c r="C330" s="86"/>
      <c r="D330" s="87"/>
      <c r="E330" s="87"/>
      <c r="F330" s="93"/>
    </row>
    <row r="332" spans="1:6" ht="15" customHeight="1">
      <c r="A332" s="69" t="s">
        <v>854</v>
      </c>
      <c r="B332" s="19" t="s">
        <v>296</v>
      </c>
    </row>
    <row r="333" spans="1:6" ht="89.25">
      <c r="A333" s="69"/>
      <c r="B333" s="21" t="s">
        <v>47</v>
      </c>
    </row>
    <row r="334" spans="1:6" ht="15" customHeight="1">
      <c r="A334" s="69"/>
      <c r="B334" s="38" t="s">
        <v>306</v>
      </c>
      <c r="C334" s="96" t="s">
        <v>45</v>
      </c>
      <c r="D334" s="82">
        <v>16.5</v>
      </c>
    </row>
    <row r="335" spans="1:6" ht="15" customHeight="1">
      <c r="A335" s="69"/>
      <c r="B335" s="38" t="s">
        <v>307</v>
      </c>
      <c r="C335" s="96" t="s">
        <v>45</v>
      </c>
      <c r="D335" s="82">
        <v>15</v>
      </c>
    </row>
    <row r="336" spans="1:6" ht="15" customHeight="1">
      <c r="A336" s="69"/>
      <c r="B336" s="38" t="s">
        <v>308</v>
      </c>
      <c r="C336" s="96" t="s">
        <v>45</v>
      </c>
      <c r="D336" s="82">
        <v>23</v>
      </c>
    </row>
    <row r="337" spans="1:6" ht="15" customHeight="1">
      <c r="A337" s="69"/>
      <c r="B337" s="38" t="s">
        <v>309</v>
      </c>
      <c r="C337" s="96" t="s">
        <v>45</v>
      </c>
      <c r="D337" s="82">
        <v>48</v>
      </c>
    </row>
    <row r="338" spans="1:6" s="2" customFormat="1" ht="15" customHeight="1">
      <c r="A338" s="69" t="s">
        <v>855</v>
      </c>
      <c r="B338" s="19" t="s">
        <v>297</v>
      </c>
      <c r="C338" s="96"/>
      <c r="D338" s="82"/>
      <c r="E338" s="83"/>
      <c r="F338" s="82"/>
    </row>
    <row r="339" spans="1:6" s="2" customFormat="1" ht="107.25" customHeight="1">
      <c r="A339" s="108"/>
      <c r="B339" s="21" t="s">
        <v>110</v>
      </c>
      <c r="C339" s="90"/>
      <c r="D339" s="92"/>
      <c r="E339" s="11"/>
      <c r="F339" s="92"/>
    </row>
    <row r="340" spans="1:6" s="2" customFormat="1" ht="15.75">
      <c r="A340" s="108"/>
      <c r="B340" s="41" t="s">
        <v>310</v>
      </c>
      <c r="C340" s="90" t="s">
        <v>45</v>
      </c>
      <c r="D340" s="92">
        <v>8.1999999999999993</v>
      </c>
      <c r="E340" s="11"/>
      <c r="F340" s="92"/>
    </row>
    <row r="341" spans="1:6" s="2" customFormat="1" ht="15" customHeight="1">
      <c r="A341" s="108"/>
      <c r="B341" s="41" t="s">
        <v>311</v>
      </c>
      <c r="C341" s="90" t="s">
        <v>45</v>
      </c>
      <c r="D341" s="92">
        <v>8.8000000000000007</v>
      </c>
      <c r="E341" s="11"/>
      <c r="F341" s="92"/>
    </row>
    <row r="342" spans="1:6" s="2" customFormat="1" ht="15" customHeight="1">
      <c r="A342" s="108"/>
      <c r="B342" s="41" t="s">
        <v>312</v>
      </c>
      <c r="C342" s="90" t="s">
        <v>45</v>
      </c>
      <c r="D342" s="92">
        <v>56.5</v>
      </c>
      <c r="E342" s="11"/>
      <c r="F342" s="92"/>
    </row>
    <row r="343" spans="1:6" ht="15" customHeight="1">
      <c r="A343" s="114"/>
      <c r="B343" s="41" t="s">
        <v>313</v>
      </c>
      <c r="C343" s="90" t="s">
        <v>45</v>
      </c>
      <c r="D343" s="92">
        <v>160</v>
      </c>
      <c r="E343" s="11"/>
      <c r="F343" s="92"/>
    </row>
    <row r="344" spans="1:6" ht="15" customHeight="1">
      <c r="A344" s="114"/>
      <c r="B344" s="41" t="s">
        <v>314</v>
      </c>
      <c r="C344" s="90" t="s">
        <v>45</v>
      </c>
      <c r="D344" s="92">
        <v>16</v>
      </c>
      <c r="E344" s="11"/>
      <c r="F344" s="92"/>
    </row>
    <row r="345" spans="1:6" s="2" customFormat="1" ht="15" customHeight="1">
      <c r="A345" s="69" t="s">
        <v>856</v>
      </c>
      <c r="B345" s="19" t="s">
        <v>298</v>
      </c>
      <c r="C345" s="96"/>
      <c r="D345" s="82"/>
      <c r="E345" s="83"/>
      <c r="F345" s="82"/>
    </row>
    <row r="346" spans="1:6" s="2" customFormat="1" ht="111" customHeight="1">
      <c r="A346" s="108"/>
      <c r="B346" s="21" t="s">
        <v>300</v>
      </c>
      <c r="C346" s="90"/>
      <c r="D346" s="92"/>
      <c r="E346" s="11"/>
      <c r="F346" s="92"/>
    </row>
    <row r="347" spans="1:6" s="2" customFormat="1" ht="15.75">
      <c r="A347" s="108"/>
      <c r="B347" s="41" t="s">
        <v>299</v>
      </c>
      <c r="C347" s="90" t="s">
        <v>45</v>
      </c>
      <c r="D347" s="92">
        <v>16</v>
      </c>
      <c r="E347" s="11"/>
      <c r="F347" s="92"/>
    </row>
    <row r="348" spans="1:6" ht="15" customHeight="1">
      <c r="A348" s="69" t="s">
        <v>857</v>
      </c>
      <c r="B348" s="19" t="s">
        <v>48</v>
      </c>
    </row>
    <row r="349" spans="1:6" ht="79.5" customHeight="1">
      <c r="A349" s="69"/>
      <c r="B349" s="21" t="s">
        <v>49</v>
      </c>
    </row>
    <row r="350" spans="1:6" ht="15" customHeight="1">
      <c r="A350" s="69"/>
      <c r="B350" s="41" t="s">
        <v>282</v>
      </c>
      <c r="C350" s="96" t="s">
        <v>45</v>
      </c>
      <c r="D350" s="82">
        <v>46</v>
      </c>
    </row>
    <row r="351" spans="1:6" ht="15" customHeight="1">
      <c r="A351" s="69"/>
      <c r="B351" s="38" t="s">
        <v>283</v>
      </c>
      <c r="C351" s="96" t="s">
        <v>45</v>
      </c>
      <c r="D351" s="82">
        <v>36</v>
      </c>
    </row>
    <row r="352" spans="1:6" ht="15" customHeight="1">
      <c r="A352" s="69"/>
      <c r="B352" s="38" t="s">
        <v>284</v>
      </c>
      <c r="C352" s="96" t="s">
        <v>45</v>
      </c>
      <c r="D352" s="82">
        <v>33</v>
      </c>
    </row>
    <row r="353" spans="1:6" ht="15" customHeight="1">
      <c r="A353" s="69"/>
      <c r="B353" s="38" t="s">
        <v>285</v>
      </c>
      <c r="C353" s="96" t="s">
        <v>45</v>
      </c>
      <c r="D353" s="82">
        <v>18</v>
      </c>
    </row>
    <row r="354" spans="1:6" ht="15" customHeight="1">
      <c r="A354" s="69" t="s">
        <v>858</v>
      </c>
      <c r="B354" s="19" t="s">
        <v>97</v>
      </c>
      <c r="C354" s="35"/>
      <c r="D354" s="35"/>
      <c r="E354" s="35"/>
      <c r="F354" s="35"/>
    </row>
    <row r="355" spans="1:6" ht="78.75" customHeight="1">
      <c r="A355" s="69"/>
      <c r="B355" s="21" t="s">
        <v>88</v>
      </c>
    </row>
    <row r="356" spans="1:6" ht="12.75">
      <c r="A356" s="69"/>
      <c r="B356" s="41" t="s">
        <v>315</v>
      </c>
      <c r="C356" s="96" t="s">
        <v>12</v>
      </c>
      <c r="D356" s="82">
        <v>4</v>
      </c>
    </row>
    <row r="357" spans="1:6" ht="12.75">
      <c r="A357" s="69"/>
      <c r="B357" s="41" t="s">
        <v>316</v>
      </c>
      <c r="C357" s="96" t="s">
        <v>12</v>
      </c>
      <c r="D357" s="82">
        <v>12</v>
      </c>
    </row>
    <row r="358" spans="1:6" ht="15.75" customHeight="1">
      <c r="A358" s="69" t="s">
        <v>859</v>
      </c>
      <c r="B358" s="19" t="s">
        <v>242</v>
      </c>
      <c r="C358" s="96" t="s">
        <v>12</v>
      </c>
      <c r="D358" s="82">
        <v>5</v>
      </c>
    </row>
    <row r="359" spans="1:6" ht="114.75">
      <c r="A359" s="69"/>
      <c r="B359" s="21" t="s">
        <v>243</v>
      </c>
    </row>
    <row r="360" spans="1:6" ht="15" customHeight="1">
      <c r="A360" s="69" t="s">
        <v>860</v>
      </c>
      <c r="B360" s="19" t="s">
        <v>227</v>
      </c>
      <c r="C360" s="96" t="s">
        <v>45</v>
      </c>
      <c r="D360" s="82">
        <v>14</v>
      </c>
    </row>
    <row r="361" spans="1:6" ht="63.75">
      <c r="A361" s="69"/>
      <c r="B361" s="21" t="s">
        <v>301</v>
      </c>
    </row>
    <row r="362" spans="1:6" ht="12.75">
      <c r="A362" s="69" t="s">
        <v>861</v>
      </c>
      <c r="B362" s="19" t="s">
        <v>223</v>
      </c>
      <c r="C362" s="35"/>
      <c r="D362" s="35"/>
      <c r="E362" s="35"/>
      <c r="F362" s="35"/>
    </row>
    <row r="363" spans="1:6" ht="117.75" customHeight="1">
      <c r="A363" s="69"/>
      <c r="B363" s="21" t="s">
        <v>224</v>
      </c>
    </row>
    <row r="364" spans="1:6" ht="12.75">
      <c r="A364" s="69"/>
      <c r="B364" s="41" t="s">
        <v>317</v>
      </c>
      <c r="C364" s="96" t="s">
        <v>12</v>
      </c>
      <c r="D364" s="82">
        <v>1</v>
      </c>
    </row>
    <row r="365" spans="1:6" ht="12.75">
      <c r="A365" s="69"/>
      <c r="B365" s="41" t="s">
        <v>318</v>
      </c>
      <c r="C365" s="96" t="s">
        <v>12</v>
      </c>
      <c r="D365" s="82">
        <v>1</v>
      </c>
    </row>
    <row r="366" spans="1:6" s="2" customFormat="1" ht="15" customHeight="1">
      <c r="A366" s="69" t="s">
        <v>862</v>
      </c>
      <c r="B366" s="19" t="s">
        <v>109</v>
      </c>
      <c r="C366" s="90" t="s">
        <v>115</v>
      </c>
      <c r="D366" s="91">
        <v>20</v>
      </c>
      <c r="E366" s="11"/>
      <c r="F366" s="92"/>
    </row>
    <row r="367" spans="1:6" ht="25.5">
      <c r="A367" s="90"/>
      <c r="B367" s="21" t="s">
        <v>120</v>
      </c>
      <c r="C367" s="118"/>
      <c r="D367" s="91"/>
      <c r="E367" s="11"/>
      <c r="F367" s="92"/>
    </row>
    <row r="368" spans="1:6" ht="15" customHeight="1">
      <c r="A368" s="69" t="s">
        <v>863</v>
      </c>
      <c r="B368" s="42" t="s">
        <v>121</v>
      </c>
      <c r="C368" s="96" t="s">
        <v>12</v>
      </c>
      <c r="D368" s="82">
        <v>10</v>
      </c>
    </row>
    <row r="369" spans="1:8" ht="38.25">
      <c r="A369" s="5"/>
      <c r="B369" s="43" t="s">
        <v>215</v>
      </c>
      <c r="C369" s="10"/>
      <c r="D369" s="11"/>
      <c r="E369" s="119"/>
      <c r="F369" s="11"/>
    </row>
    <row r="370" spans="1:8" s="3" customFormat="1" ht="15" customHeight="1">
      <c r="A370" s="69" t="s">
        <v>864</v>
      </c>
      <c r="B370" s="42" t="s">
        <v>122</v>
      </c>
      <c r="C370" s="96"/>
      <c r="D370" s="82"/>
      <c r="E370" s="83"/>
      <c r="F370" s="82"/>
      <c r="H370" s="4"/>
    </row>
    <row r="371" spans="1:8" s="3" customFormat="1" ht="51">
      <c r="A371" s="5"/>
      <c r="B371" s="43" t="s">
        <v>89</v>
      </c>
      <c r="C371" s="10"/>
      <c r="D371" s="11"/>
      <c r="E371" s="119"/>
      <c r="F371" s="11"/>
      <c r="H371" s="4"/>
    </row>
    <row r="372" spans="1:8" s="3" customFormat="1" ht="15" customHeight="1">
      <c r="A372" s="5"/>
      <c r="B372" s="44" t="s">
        <v>91</v>
      </c>
      <c r="C372" s="10" t="s">
        <v>12</v>
      </c>
      <c r="D372" s="11">
        <v>7</v>
      </c>
      <c r="E372" s="120"/>
      <c r="F372" s="11"/>
      <c r="H372" s="4"/>
    </row>
    <row r="373" spans="1:8" s="3" customFormat="1" ht="15" customHeight="1">
      <c r="A373" s="5"/>
      <c r="B373" s="44" t="s">
        <v>90</v>
      </c>
      <c r="C373" s="10" t="s">
        <v>12</v>
      </c>
      <c r="D373" s="11">
        <v>9</v>
      </c>
      <c r="E373" s="120"/>
      <c r="F373" s="11"/>
      <c r="H373" s="4"/>
    </row>
    <row r="374" spans="1:8" s="99" customFormat="1" ht="15" customHeight="1">
      <c r="A374" s="69" t="s">
        <v>865</v>
      </c>
      <c r="B374" s="45" t="s">
        <v>210</v>
      </c>
      <c r="C374" s="90" t="s">
        <v>12</v>
      </c>
      <c r="D374" s="91">
        <v>1</v>
      </c>
      <c r="E374" s="11"/>
      <c r="F374" s="92"/>
    </row>
    <row r="375" spans="1:8" s="99" customFormat="1" ht="339.75" customHeight="1">
      <c r="A375" s="90"/>
      <c r="B375" s="26" t="s">
        <v>211</v>
      </c>
      <c r="C375" s="90"/>
      <c r="D375" s="91"/>
      <c r="E375" s="11"/>
      <c r="F375" s="92"/>
    </row>
    <row r="376" spans="1:8" s="3" customFormat="1" ht="15" customHeight="1" thickBot="1">
      <c r="A376" s="69"/>
      <c r="B376" s="20"/>
      <c r="C376" s="96"/>
      <c r="D376" s="82"/>
      <c r="E376" s="83"/>
      <c r="F376" s="82"/>
      <c r="H376" s="4"/>
    </row>
    <row r="377" spans="1:8" s="3" customFormat="1" ht="15" customHeight="1" thickBot="1">
      <c r="A377" s="85" t="s">
        <v>853</v>
      </c>
      <c r="B377" s="36" t="s">
        <v>69</v>
      </c>
      <c r="C377" s="113"/>
      <c r="D377" s="87"/>
      <c r="E377" s="87"/>
      <c r="F377" s="88">
        <f>SUM(F333:F375)</f>
        <v>0</v>
      </c>
      <c r="H377" s="4"/>
    </row>
    <row r="378" spans="1:8" ht="15" customHeight="1">
      <c r="A378" s="69"/>
    </row>
    <row r="379" spans="1:8" ht="15" customHeight="1">
      <c r="A379" s="69"/>
    </row>
    <row r="380" spans="1:8" ht="15" customHeight="1" thickBot="1">
      <c r="A380" s="69"/>
    </row>
    <row r="381" spans="1:8" ht="15" customHeight="1" thickBot="1">
      <c r="A381" s="85" t="s">
        <v>866</v>
      </c>
      <c r="B381" s="36" t="s">
        <v>80</v>
      </c>
      <c r="C381" s="86"/>
      <c r="D381" s="87"/>
      <c r="E381" s="87"/>
      <c r="F381" s="93"/>
    </row>
    <row r="383" spans="1:8" ht="15" customHeight="1">
      <c r="A383" s="69" t="s">
        <v>867</v>
      </c>
      <c r="B383" s="19" t="s">
        <v>81</v>
      </c>
      <c r="C383" s="10" t="s">
        <v>12</v>
      </c>
      <c r="D383" s="11">
        <v>10</v>
      </c>
      <c r="E383" s="120"/>
      <c r="F383" s="11"/>
    </row>
    <row r="384" spans="1:8" ht="25.5">
      <c r="A384" s="69"/>
      <c r="B384" s="21" t="s">
        <v>99</v>
      </c>
    </row>
    <row r="385" spans="1:8" ht="15" customHeight="1">
      <c r="A385" s="5"/>
      <c r="B385" s="44" t="s">
        <v>98</v>
      </c>
      <c r="C385" s="35"/>
      <c r="D385" s="35"/>
      <c r="E385" s="35"/>
      <c r="F385" s="35"/>
    </row>
    <row r="386" spans="1:8" ht="15" customHeight="1" thickBot="1">
      <c r="A386" s="69"/>
      <c r="H386" s="1"/>
    </row>
    <row r="387" spans="1:8" ht="15" customHeight="1" thickBot="1">
      <c r="A387" s="85" t="s">
        <v>866</v>
      </c>
      <c r="B387" s="36" t="s">
        <v>82</v>
      </c>
      <c r="C387" s="113"/>
      <c r="D387" s="87"/>
      <c r="E387" s="87"/>
      <c r="F387" s="88">
        <f>SUM(F382:F385)</f>
        <v>0</v>
      </c>
      <c r="H387" s="1"/>
    </row>
    <row r="388" spans="1:8" ht="15" customHeight="1">
      <c r="A388" s="104"/>
      <c r="B388" s="40"/>
      <c r="C388" s="62"/>
      <c r="D388" s="63"/>
      <c r="E388" s="63"/>
      <c r="F388" s="106"/>
      <c r="H388" s="1"/>
    </row>
    <row r="389" spans="1:8" ht="15" customHeight="1" thickBot="1">
      <c r="A389" s="104"/>
      <c r="B389" s="40"/>
      <c r="C389" s="62"/>
      <c r="D389" s="63"/>
      <c r="E389" s="64"/>
      <c r="F389" s="106"/>
      <c r="H389" s="1"/>
    </row>
    <row r="390" spans="1:8" ht="15" customHeight="1" thickBot="1">
      <c r="A390" s="85" t="s">
        <v>868</v>
      </c>
      <c r="B390" s="36" t="s">
        <v>189</v>
      </c>
      <c r="C390" s="86"/>
      <c r="D390" s="87"/>
      <c r="E390" s="87"/>
      <c r="F390" s="93"/>
    </row>
    <row r="392" spans="1:8" ht="15" customHeight="1">
      <c r="A392" s="69" t="s">
        <v>869</v>
      </c>
      <c r="B392" s="19" t="s">
        <v>193</v>
      </c>
    </row>
    <row r="393" spans="1:8" ht="103.5" customHeight="1">
      <c r="A393" s="69"/>
      <c r="B393" s="21" t="s">
        <v>194</v>
      </c>
    </row>
    <row r="394" spans="1:8" ht="15" customHeight="1">
      <c r="A394" s="5"/>
      <c r="B394" s="46" t="s">
        <v>191</v>
      </c>
      <c r="C394" s="10" t="s">
        <v>15</v>
      </c>
      <c r="D394" s="11">
        <v>219</v>
      </c>
      <c r="E394" s="120"/>
      <c r="F394" s="11"/>
    </row>
    <row r="395" spans="1:8" ht="15" customHeight="1">
      <c r="A395" s="5"/>
      <c r="B395" s="46" t="s">
        <v>192</v>
      </c>
      <c r="C395" s="10" t="s">
        <v>15</v>
      </c>
      <c r="D395" s="11">
        <v>228.21</v>
      </c>
      <c r="E395" s="120"/>
      <c r="F395" s="11"/>
    </row>
    <row r="396" spans="1:8" ht="15" customHeight="1" thickBot="1">
      <c r="A396" s="69"/>
      <c r="H396" s="1"/>
    </row>
    <row r="397" spans="1:8" ht="15" customHeight="1" thickBot="1">
      <c r="A397" s="85" t="s">
        <v>868</v>
      </c>
      <c r="B397" s="36" t="s">
        <v>190</v>
      </c>
      <c r="C397" s="113"/>
      <c r="D397" s="87"/>
      <c r="E397" s="87"/>
      <c r="F397" s="88">
        <f>SUM(F392:F395)</f>
        <v>0</v>
      </c>
      <c r="H397" s="1"/>
    </row>
    <row r="398" spans="1:8" ht="15" customHeight="1">
      <c r="A398" s="104"/>
      <c r="B398" s="40"/>
      <c r="C398" s="62"/>
      <c r="D398" s="63"/>
      <c r="E398" s="64"/>
      <c r="F398" s="106"/>
      <c r="H398" s="1"/>
    </row>
    <row r="399" spans="1:8" ht="15" customHeight="1" thickBot="1">
      <c r="A399" s="104"/>
      <c r="B399" s="40"/>
      <c r="C399" s="62"/>
      <c r="D399" s="63"/>
      <c r="E399" s="64"/>
      <c r="F399" s="106"/>
    </row>
    <row r="400" spans="1:8" ht="15" customHeight="1" thickBot="1">
      <c r="A400" s="85" t="s">
        <v>870</v>
      </c>
      <c r="B400" s="36" t="s">
        <v>107</v>
      </c>
      <c r="C400" s="86"/>
      <c r="D400" s="87"/>
      <c r="E400" s="87"/>
      <c r="F400" s="93"/>
    </row>
    <row r="401" spans="1:6" ht="15" customHeight="1">
      <c r="A401" s="104"/>
      <c r="B401" s="40"/>
      <c r="C401" s="105"/>
      <c r="D401" s="63"/>
      <c r="E401" s="64"/>
      <c r="F401" s="63"/>
    </row>
    <row r="402" spans="1:6" ht="15" customHeight="1">
      <c r="A402" s="69" t="s">
        <v>871</v>
      </c>
      <c r="B402" s="19" t="s">
        <v>116</v>
      </c>
    </row>
    <row r="403" spans="1:6" s="121" customFormat="1" ht="66" customHeight="1">
      <c r="A403" s="108"/>
      <c r="B403" s="47" t="s">
        <v>195</v>
      </c>
      <c r="C403" s="90"/>
      <c r="D403" s="92"/>
      <c r="E403" s="11"/>
      <c r="F403" s="92"/>
    </row>
    <row r="404" spans="1:6" s="121" customFormat="1" ht="15" customHeight="1">
      <c r="A404" s="114"/>
      <c r="B404" s="28" t="s">
        <v>117</v>
      </c>
      <c r="C404" s="90" t="s">
        <v>45</v>
      </c>
      <c r="D404" s="92">
        <v>35</v>
      </c>
      <c r="E404" s="11"/>
      <c r="F404" s="92"/>
    </row>
    <row r="405" spans="1:6" s="121" customFormat="1" ht="15" customHeight="1">
      <c r="A405" s="114"/>
      <c r="B405" s="28" t="s">
        <v>118</v>
      </c>
      <c r="C405" s="90" t="s">
        <v>14</v>
      </c>
      <c r="D405" s="92">
        <v>25.5</v>
      </c>
      <c r="E405" s="11"/>
      <c r="F405" s="92"/>
    </row>
    <row r="406" spans="1:6" s="121" customFormat="1" ht="15" customHeight="1">
      <c r="A406" s="69" t="s">
        <v>872</v>
      </c>
      <c r="B406" s="19" t="s">
        <v>196</v>
      </c>
      <c r="C406" s="90" t="s">
        <v>14</v>
      </c>
      <c r="D406" s="110">
        <v>350</v>
      </c>
      <c r="E406" s="11"/>
      <c r="F406" s="92"/>
    </row>
    <row r="407" spans="1:6" s="121" customFormat="1" ht="63.75">
      <c r="A407" s="108"/>
      <c r="B407" s="47" t="s">
        <v>197</v>
      </c>
      <c r="C407" s="122"/>
      <c r="D407" s="92"/>
      <c r="E407" s="11"/>
      <c r="F407" s="92"/>
    </row>
    <row r="408" spans="1:6" s="121" customFormat="1" ht="25.5">
      <c r="A408" s="69" t="s">
        <v>873</v>
      </c>
      <c r="B408" s="39" t="s">
        <v>111</v>
      </c>
    </row>
    <row r="409" spans="1:6" s="2" customFormat="1" ht="66.75" customHeight="1">
      <c r="A409" s="90"/>
      <c r="B409" s="47" t="s">
        <v>104</v>
      </c>
      <c r="C409" s="90"/>
      <c r="D409" s="92"/>
      <c r="E409" s="11"/>
      <c r="F409" s="92"/>
    </row>
    <row r="410" spans="1:6" s="121" customFormat="1" ht="12.75">
      <c r="A410" s="90"/>
      <c r="B410" s="48" t="s">
        <v>198</v>
      </c>
      <c r="C410" s="90" t="s">
        <v>45</v>
      </c>
      <c r="D410" s="92">
        <v>36</v>
      </c>
      <c r="E410" s="11"/>
      <c r="F410" s="92"/>
    </row>
    <row r="411" spans="1:6" s="121" customFormat="1" ht="12.75">
      <c r="A411" s="90"/>
      <c r="B411" s="48" t="s">
        <v>199</v>
      </c>
      <c r="C411" s="90" t="s">
        <v>45</v>
      </c>
      <c r="D411" s="92">
        <v>21</v>
      </c>
      <c r="E411" s="11"/>
      <c r="F411" s="92"/>
    </row>
    <row r="412" spans="1:6" s="2" customFormat="1" ht="15" customHeight="1">
      <c r="A412" s="69" t="s">
        <v>874</v>
      </c>
      <c r="B412" s="19" t="s">
        <v>119</v>
      </c>
      <c r="C412" s="96" t="s">
        <v>15</v>
      </c>
      <c r="D412" s="82">
        <v>1278.74</v>
      </c>
      <c r="E412" s="83"/>
      <c r="F412" s="82"/>
    </row>
    <row r="413" spans="1:6" s="2" customFormat="1" ht="80.25" customHeight="1">
      <c r="A413" s="108"/>
      <c r="B413" s="7" t="s">
        <v>105</v>
      </c>
      <c r="C413" s="90"/>
      <c r="D413" s="92"/>
      <c r="E413" s="11"/>
      <c r="F413" s="92"/>
    </row>
    <row r="414" spans="1:6" s="2" customFormat="1" ht="15.75">
      <c r="A414" s="69" t="s">
        <v>875</v>
      </c>
      <c r="B414" s="19" t="s">
        <v>225</v>
      </c>
      <c r="C414" s="90" t="s">
        <v>14</v>
      </c>
      <c r="D414" s="92">
        <v>750</v>
      </c>
      <c r="E414" s="11"/>
      <c r="F414" s="92"/>
    </row>
    <row r="415" spans="1:6" s="2" customFormat="1" ht="197.25" customHeight="1">
      <c r="A415" s="108"/>
      <c r="B415" s="7" t="s">
        <v>226</v>
      </c>
      <c r="C415" s="122"/>
      <c r="D415" s="92"/>
      <c r="E415" s="11"/>
      <c r="F415" s="92"/>
    </row>
    <row r="416" spans="1:6" s="2" customFormat="1" ht="15" customHeight="1">
      <c r="A416" s="69" t="s">
        <v>876</v>
      </c>
      <c r="B416" s="19" t="s">
        <v>200</v>
      </c>
      <c r="C416" s="90" t="s">
        <v>14</v>
      </c>
      <c r="D416" s="92">
        <v>540</v>
      </c>
      <c r="E416" s="11"/>
      <c r="F416" s="92"/>
    </row>
    <row r="417" spans="1:6" s="2" customFormat="1" ht="158.25" customHeight="1">
      <c r="A417" s="108"/>
      <c r="B417" s="7" t="s">
        <v>203</v>
      </c>
      <c r="C417" s="122"/>
      <c r="D417" s="92"/>
      <c r="E417" s="11"/>
      <c r="F417" s="92"/>
    </row>
    <row r="418" spans="1:6" s="2" customFormat="1" ht="15" customHeight="1">
      <c r="A418" s="69" t="s">
        <v>877</v>
      </c>
      <c r="B418" s="19" t="s">
        <v>201</v>
      </c>
      <c r="C418" s="90" t="s">
        <v>14</v>
      </c>
      <c r="D418" s="92">
        <v>26.55</v>
      </c>
      <c r="E418" s="11"/>
      <c r="F418" s="92"/>
    </row>
    <row r="419" spans="1:6" s="2" customFormat="1" ht="169.5" customHeight="1">
      <c r="A419" s="90"/>
      <c r="B419" s="7" t="s">
        <v>202</v>
      </c>
      <c r="C419" s="122"/>
      <c r="D419" s="92"/>
      <c r="E419" s="11"/>
      <c r="F419" s="92"/>
    </row>
    <row r="420" spans="1:6" s="2" customFormat="1" ht="25.5">
      <c r="A420" s="69" t="s">
        <v>878</v>
      </c>
      <c r="B420" s="19" t="s">
        <v>204</v>
      </c>
      <c r="C420" s="90" t="s">
        <v>45</v>
      </c>
      <c r="D420" s="91">
        <v>258.68</v>
      </c>
      <c r="E420" s="11"/>
      <c r="F420" s="92"/>
    </row>
    <row r="421" spans="1:6" s="2" customFormat="1" ht="118.5" customHeight="1">
      <c r="A421" s="90"/>
      <c r="B421" s="7" t="s">
        <v>228</v>
      </c>
      <c r="C421" s="118"/>
      <c r="D421" s="91"/>
      <c r="E421" s="11"/>
      <c r="F421" s="92"/>
    </row>
    <row r="422" spans="1:6" s="2" customFormat="1" ht="15" customHeight="1">
      <c r="A422" s="69" t="s">
        <v>879</v>
      </c>
      <c r="B422" s="19" t="s">
        <v>205</v>
      </c>
      <c r="C422" s="90" t="s">
        <v>45</v>
      </c>
      <c r="D422" s="91">
        <v>160</v>
      </c>
      <c r="E422" s="11"/>
      <c r="F422" s="92"/>
    </row>
    <row r="423" spans="1:6" s="2" customFormat="1" ht="123" customHeight="1">
      <c r="A423" s="90"/>
      <c r="B423" s="7" t="s">
        <v>229</v>
      </c>
      <c r="C423" s="118"/>
      <c r="D423" s="91"/>
      <c r="E423" s="11"/>
      <c r="F423" s="92"/>
    </row>
    <row r="424" spans="1:6" s="2" customFormat="1" ht="15" customHeight="1">
      <c r="A424" s="123" t="s">
        <v>880</v>
      </c>
      <c r="B424" s="45" t="s">
        <v>112</v>
      </c>
      <c r="C424" s="90" t="s">
        <v>45</v>
      </c>
      <c r="D424" s="91">
        <v>69.099999999999994</v>
      </c>
      <c r="E424" s="11"/>
      <c r="F424" s="92"/>
    </row>
    <row r="425" spans="1:6" s="2" customFormat="1" ht="91.5" customHeight="1">
      <c r="A425" s="90"/>
      <c r="B425" s="6" t="s">
        <v>106</v>
      </c>
      <c r="C425" s="118"/>
      <c r="D425" s="91"/>
      <c r="E425" s="11"/>
      <c r="F425" s="92"/>
    </row>
    <row r="426" spans="1:6" s="2" customFormat="1" ht="15" customHeight="1">
      <c r="A426" s="69" t="s">
        <v>881</v>
      </c>
      <c r="B426" s="45" t="s">
        <v>113</v>
      </c>
      <c r="C426" s="90" t="s">
        <v>15</v>
      </c>
      <c r="D426" s="91">
        <v>1050</v>
      </c>
      <c r="E426" s="11"/>
      <c r="F426" s="92"/>
    </row>
    <row r="427" spans="1:6" s="2" customFormat="1" ht="63.75">
      <c r="A427" s="90"/>
      <c r="B427" s="26" t="s">
        <v>230</v>
      </c>
      <c r="C427" s="118"/>
      <c r="D427" s="91"/>
      <c r="E427" s="11"/>
      <c r="F427" s="92"/>
    </row>
    <row r="428" spans="1:6" s="2" customFormat="1" ht="15" customHeight="1">
      <c r="A428" s="69" t="s">
        <v>882</v>
      </c>
      <c r="B428" s="45" t="s">
        <v>114</v>
      </c>
      <c r="C428" s="90" t="s">
        <v>15</v>
      </c>
      <c r="D428" s="91">
        <v>1050</v>
      </c>
      <c r="E428" s="11"/>
      <c r="F428" s="92"/>
    </row>
    <row r="429" spans="1:6" s="2" customFormat="1" ht="53.25" customHeight="1">
      <c r="A429" s="90"/>
      <c r="B429" s="26" t="s">
        <v>231</v>
      </c>
      <c r="C429" s="118"/>
      <c r="D429" s="91"/>
      <c r="E429" s="11"/>
      <c r="F429" s="92"/>
    </row>
    <row r="430" spans="1:6" ht="21.75" customHeight="1">
      <c r="A430" s="69" t="s">
        <v>883</v>
      </c>
      <c r="B430" s="45" t="s">
        <v>302</v>
      </c>
      <c r="C430" s="90" t="s">
        <v>15</v>
      </c>
      <c r="D430" s="91">
        <v>120.72</v>
      </c>
      <c r="E430" s="11"/>
      <c r="F430" s="92"/>
    </row>
    <row r="431" spans="1:6" ht="143.25" customHeight="1">
      <c r="A431" s="90"/>
      <c r="B431" s="26" t="s">
        <v>303</v>
      </c>
      <c r="C431" s="118"/>
      <c r="D431" s="91"/>
      <c r="E431" s="11"/>
      <c r="F431" s="92"/>
    </row>
    <row r="432" spans="1:6" ht="15" customHeight="1">
      <c r="A432" s="69" t="s">
        <v>884</v>
      </c>
      <c r="B432" s="45" t="s">
        <v>206</v>
      </c>
      <c r="C432" s="90" t="s">
        <v>45</v>
      </c>
      <c r="D432" s="91">
        <v>30</v>
      </c>
      <c r="E432" s="11"/>
      <c r="F432" s="92"/>
    </row>
    <row r="433" spans="1:6" ht="131.25" customHeight="1">
      <c r="A433" s="90"/>
      <c r="B433" s="26" t="s">
        <v>207</v>
      </c>
      <c r="C433" s="90"/>
      <c r="D433" s="91"/>
      <c r="E433" s="11"/>
      <c r="F433" s="92"/>
    </row>
    <row r="434" spans="1:6" ht="15" customHeight="1">
      <c r="A434" s="69" t="s">
        <v>885</v>
      </c>
      <c r="B434" s="45" t="s">
        <v>208</v>
      </c>
      <c r="C434" s="90" t="s">
        <v>12</v>
      </c>
      <c r="D434" s="91">
        <v>1</v>
      </c>
      <c r="E434" s="11"/>
      <c r="F434" s="92"/>
    </row>
    <row r="435" spans="1:6" ht="131.25" customHeight="1">
      <c r="A435" s="90"/>
      <c r="B435" s="26" t="s">
        <v>209</v>
      </c>
      <c r="C435" s="90"/>
      <c r="D435" s="91"/>
      <c r="E435" s="11"/>
      <c r="F435" s="92"/>
    </row>
    <row r="436" spans="1:6" s="99" customFormat="1" ht="15" customHeight="1">
      <c r="A436" s="69" t="s">
        <v>886</v>
      </c>
      <c r="B436" s="45" t="s">
        <v>218</v>
      </c>
      <c r="C436" s="90"/>
      <c r="D436" s="91"/>
      <c r="E436" s="11"/>
      <c r="F436" s="92"/>
    </row>
    <row r="437" spans="1:6" s="99" customFormat="1" ht="249" customHeight="1">
      <c r="A437" s="90"/>
      <c r="B437" s="26" t="s">
        <v>222</v>
      </c>
      <c r="C437" s="125"/>
      <c r="D437" s="91"/>
      <c r="E437" s="11"/>
      <c r="F437" s="92"/>
    </row>
    <row r="438" spans="1:6" s="99" customFormat="1" ht="12.75">
      <c r="A438" s="90"/>
      <c r="B438" s="31" t="s">
        <v>305</v>
      </c>
      <c r="C438" s="90" t="s">
        <v>14</v>
      </c>
      <c r="D438" s="91">
        <v>24</v>
      </c>
      <c r="E438" s="11"/>
      <c r="F438" s="92"/>
    </row>
    <row r="439" spans="1:6" s="99" customFormat="1" ht="12.75">
      <c r="A439" s="90"/>
      <c r="B439" s="31" t="s">
        <v>219</v>
      </c>
      <c r="C439" s="90" t="s">
        <v>14</v>
      </c>
      <c r="D439" s="91">
        <v>34</v>
      </c>
      <c r="E439" s="11"/>
      <c r="F439" s="92"/>
    </row>
    <row r="440" spans="1:6" s="99" customFormat="1" ht="12.75">
      <c r="A440" s="90"/>
      <c r="B440" s="31" t="s">
        <v>136</v>
      </c>
      <c r="C440" s="90" t="s">
        <v>15</v>
      </c>
      <c r="D440" s="91">
        <v>97</v>
      </c>
      <c r="E440" s="11"/>
      <c r="F440" s="92"/>
    </row>
    <row r="441" spans="1:6" s="99" customFormat="1" ht="15" customHeight="1">
      <c r="A441" s="124"/>
      <c r="B441" s="49" t="s">
        <v>137</v>
      </c>
      <c r="C441" s="90" t="s">
        <v>32</v>
      </c>
      <c r="D441" s="91">
        <v>700</v>
      </c>
      <c r="E441" s="11"/>
      <c r="F441" s="92"/>
    </row>
    <row r="442" spans="1:6" s="99" customFormat="1" ht="15" customHeight="1">
      <c r="A442" s="124"/>
      <c r="B442" s="49" t="s">
        <v>221</v>
      </c>
      <c r="C442" s="90" t="s">
        <v>45</v>
      </c>
      <c r="D442" s="91">
        <v>236.35</v>
      </c>
      <c r="E442" s="11"/>
      <c r="F442" s="92"/>
    </row>
    <row r="443" spans="1:6" s="99" customFormat="1" ht="15" customHeight="1">
      <c r="A443" s="124"/>
      <c r="B443" s="49" t="s">
        <v>220</v>
      </c>
      <c r="C443" s="90" t="s">
        <v>12</v>
      </c>
      <c r="D443" s="91">
        <v>2</v>
      </c>
      <c r="E443" s="11"/>
      <c r="F443" s="92"/>
    </row>
    <row r="444" spans="1:6" s="99" customFormat="1" ht="15" customHeight="1" thickBot="1">
      <c r="A444" s="69"/>
      <c r="B444" s="20"/>
      <c r="C444" s="96"/>
      <c r="D444" s="82"/>
      <c r="E444" s="83"/>
      <c r="F444" s="82"/>
    </row>
    <row r="445" spans="1:6" s="99" customFormat="1" ht="15" customHeight="1" thickBot="1">
      <c r="A445" s="126" t="s">
        <v>870</v>
      </c>
      <c r="B445" s="36" t="s">
        <v>108</v>
      </c>
      <c r="C445" s="127"/>
      <c r="D445" s="128"/>
      <c r="E445" s="128"/>
      <c r="F445" s="129">
        <f>SUM(F402:F443)</f>
        <v>0</v>
      </c>
    </row>
    <row r="446" spans="1:6" s="99" customFormat="1" ht="15" customHeight="1">
      <c r="A446" s="69"/>
      <c r="B446" s="20"/>
      <c r="C446" s="96"/>
      <c r="D446" s="82"/>
      <c r="E446" s="83"/>
      <c r="F446" s="82"/>
    </row>
    <row r="447" spans="1:6" s="99" customFormat="1" ht="15" customHeight="1" thickBot="1">
      <c r="A447" s="69"/>
      <c r="B447" s="20"/>
      <c r="C447" s="96"/>
      <c r="D447" s="82"/>
      <c r="E447" s="83"/>
      <c r="F447" s="82"/>
    </row>
    <row r="448" spans="1:6" s="99" customFormat="1" ht="15" customHeight="1" thickBot="1">
      <c r="A448" s="85" t="s">
        <v>887</v>
      </c>
      <c r="B448" s="36" t="s">
        <v>266</v>
      </c>
      <c r="C448" s="86"/>
      <c r="D448" s="87"/>
      <c r="E448" s="87"/>
      <c r="F448" s="93"/>
    </row>
    <row r="449" spans="1:6" s="99" customFormat="1" ht="15" customHeight="1">
      <c r="A449" s="103"/>
      <c r="B449" s="20"/>
      <c r="C449" s="96"/>
      <c r="D449" s="82"/>
      <c r="E449" s="83"/>
      <c r="F449" s="82"/>
    </row>
    <row r="450" spans="1:6" s="99" customFormat="1" ht="15" customHeight="1">
      <c r="A450" s="69" t="s">
        <v>888</v>
      </c>
      <c r="B450" s="19" t="s">
        <v>267</v>
      </c>
      <c r="C450" s="96"/>
      <c r="D450" s="82"/>
      <c r="E450" s="83"/>
      <c r="F450" s="82"/>
    </row>
    <row r="451" spans="1:6" s="99" customFormat="1" ht="93" customHeight="1">
      <c r="A451" s="69"/>
      <c r="B451" s="21" t="s">
        <v>268</v>
      </c>
      <c r="C451" s="96"/>
      <c r="D451" s="82"/>
      <c r="E451" s="83"/>
      <c r="F451" s="82"/>
    </row>
    <row r="452" spans="1:6" s="99" customFormat="1" ht="15" customHeight="1">
      <c r="A452" s="5"/>
      <c r="B452" s="46" t="s">
        <v>269</v>
      </c>
      <c r="C452" s="10" t="s">
        <v>45</v>
      </c>
      <c r="D452" s="11">
        <v>54</v>
      </c>
      <c r="E452" s="120"/>
      <c r="F452" s="11"/>
    </row>
    <row r="453" spans="1:6" s="99" customFormat="1" ht="12.75">
      <c r="A453" s="69" t="s">
        <v>889</v>
      </c>
      <c r="B453" s="19" t="s">
        <v>271</v>
      </c>
      <c r="C453" s="96"/>
      <c r="D453" s="82"/>
      <c r="E453" s="83"/>
      <c r="F453" s="82"/>
    </row>
    <row r="454" spans="1:6" s="99" customFormat="1" ht="84" customHeight="1">
      <c r="A454" s="69"/>
      <c r="B454" s="21" t="s">
        <v>272</v>
      </c>
      <c r="C454" s="96"/>
      <c r="D454" s="82"/>
      <c r="E454" s="83"/>
      <c r="F454" s="82"/>
    </row>
    <row r="455" spans="1:6" s="99" customFormat="1" ht="15" customHeight="1">
      <c r="A455" s="5"/>
      <c r="B455" s="46" t="s">
        <v>273</v>
      </c>
      <c r="C455" s="10" t="s">
        <v>12</v>
      </c>
      <c r="D455" s="11">
        <v>2</v>
      </c>
      <c r="E455" s="120"/>
      <c r="F455" s="11"/>
    </row>
    <row r="456" spans="1:6" s="99" customFormat="1" ht="15" customHeight="1" thickBot="1">
      <c r="A456" s="5"/>
      <c r="B456" s="46"/>
      <c r="C456" s="10"/>
      <c r="D456" s="11"/>
      <c r="E456" s="120"/>
      <c r="F456" s="11"/>
    </row>
    <row r="457" spans="1:6" s="99" customFormat="1" ht="15" customHeight="1" thickBot="1">
      <c r="A457" s="85" t="s">
        <v>887</v>
      </c>
      <c r="B457" s="36" t="s">
        <v>270</v>
      </c>
      <c r="C457" s="113"/>
      <c r="D457" s="87"/>
      <c r="E457" s="87"/>
      <c r="F457" s="88">
        <f>SUM(F450:F455)</f>
        <v>0</v>
      </c>
    </row>
    <row r="458" spans="1:6" s="99" customFormat="1" ht="15" customHeight="1">
      <c r="A458" s="69"/>
      <c r="B458" s="20"/>
      <c r="C458" s="96"/>
      <c r="D458" s="82"/>
      <c r="E458" s="83"/>
      <c r="F458" s="82"/>
    </row>
    <row r="459" spans="1:6" s="99" customFormat="1" ht="15" customHeight="1" thickBot="1">
      <c r="A459" s="69"/>
      <c r="B459" s="20"/>
      <c r="C459" s="96"/>
      <c r="D459" s="82"/>
      <c r="E459" s="83"/>
      <c r="F459" s="82"/>
    </row>
    <row r="460" spans="1:6" s="99" customFormat="1" ht="15" customHeight="1" thickBot="1">
      <c r="A460" s="85" t="s">
        <v>890</v>
      </c>
      <c r="B460" s="36" t="s">
        <v>274</v>
      </c>
      <c r="C460" s="86"/>
      <c r="D460" s="87"/>
      <c r="E460" s="87"/>
      <c r="F460" s="93"/>
    </row>
    <row r="461" spans="1:6" s="99" customFormat="1" ht="15" customHeight="1">
      <c r="A461" s="103"/>
      <c r="B461" s="20"/>
      <c r="C461" s="96"/>
      <c r="D461" s="82"/>
      <c r="E461" s="83"/>
      <c r="F461" s="82"/>
    </row>
    <row r="462" spans="1:6" s="99" customFormat="1" ht="15" customHeight="1">
      <c r="A462" s="69" t="s">
        <v>891</v>
      </c>
      <c r="B462" s="19" t="s">
        <v>275</v>
      </c>
      <c r="C462" s="10" t="s">
        <v>12</v>
      </c>
      <c r="D462" s="11">
        <v>10</v>
      </c>
      <c r="E462" s="120"/>
      <c r="F462" s="11"/>
    </row>
    <row r="463" spans="1:6" s="99" customFormat="1" ht="77.25" customHeight="1">
      <c r="A463" s="69"/>
      <c r="B463" s="21" t="s">
        <v>276</v>
      </c>
      <c r="C463" s="96"/>
      <c r="D463" s="82"/>
      <c r="E463" s="83"/>
      <c r="F463" s="82"/>
    </row>
    <row r="464" spans="1:6" s="99" customFormat="1" ht="27" customHeight="1">
      <c r="A464" s="5"/>
      <c r="B464" s="46" t="s">
        <v>277</v>
      </c>
    </row>
    <row r="465" spans="1:6" s="99" customFormat="1" ht="15" customHeight="1">
      <c r="A465" s="5"/>
      <c r="B465" s="46" t="s">
        <v>278</v>
      </c>
      <c r="C465" s="10"/>
      <c r="D465" s="11"/>
      <c r="E465" s="120"/>
      <c r="F465" s="11"/>
    </row>
    <row r="466" spans="1:6" s="99" customFormat="1" ht="15" customHeight="1">
      <c r="A466" s="5"/>
      <c r="B466" s="46" t="s">
        <v>279</v>
      </c>
      <c r="C466" s="10"/>
      <c r="D466" s="11"/>
      <c r="E466" s="120"/>
      <c r="F466" s="11"/>
    </row>
    <row r="467" spans="1:6" s="99" customFormat="1" ht="15" customHeight="1">
      <c r="A467" s="5"/>
      <c r="B467" s="46" t="s">
        <v>280</v>
      </c>
    </row>
    <row r="468" spans="1:6" s="99" customFormat="1" ht="15" customHeight="1" thickBot="1">
      <c r="A468" s="5"/>
      <c r="B468" s="46"/>
      <c r="C468" s="10"/>
      <c r="D468" s="11"/>
      <c r="E468" s="120"/>
      <c r="F468" s="11"/>
    </row>
    <row r="469" spans="1:6" s="99" customFormat="1" ht="15" customHeight="1" thickBot="1">
      <c r="A469" s="85" t="s">
        <v>890</v>
      </c>
      <c r="B469" s="36" t="s">
        <v>281</v>
      </c>
      <c r="C469" s="113"/>
      <c r="D469" s="87"/>
      <c r="E469" s="87"/>
      <c r="F469" s="88">
        <f>SUM(F462:F467)</f>
        <v>0</v>
      </c>
    </row>
    <row r="470" spans="1:6" s="99" customFormat="1" ht="15" customHeight="1">
      <c r="A470" s="69"/>
      <c r="B470" s="20"/>
      <c r="C470" s="96"/>
      <c r="D470" s="82"/>
      <c r="E470" s="83"/>
      <c r="F470" s="82"/>
    </row>
    <row r="471" spans="1:6" s="99" customFormat="1" ht="15" customHeight="1" thickBot="1">
      <c r="A471" s="69"/>
      <c r="B471" s="20"/>
      <c r="C471" s="96"/>
      <c r="D471" s="82"/>
      <c r="E471" s="83"/>
      <c r="F471" s="82"/>
    </row>
    <row r="472" spans="1:6" s="99" customFormat="1" ht="15" customHeight="1" thickBot="1">
      <c r="A472" s="130" t="s">
        <v>758</v>
      </c>
      <c r="B472" s="50"/>
      <c r="C472" s="131"/>
      <c r="D472" s="132"/>
      <c r="E472" s="133"/>
      <c r="F472" s="134"/>
    </row>
    <row r="473" spans="1:6" s="99" customFormat="1" ht="15" customHeight="1">
      <c r="A473" s="135"/>
      <c r="B473" s="51"/>
      <c r="C473" s="62"/>
      <c r="D473" s="63"/>
      <c r="E473" s="64"/>
      <c r="F473" s="63"/>
    </row>
    <row r="474" spans="1:6" s="99" customFormat="1" ht="15" customHeight="1">
      <c r="A474" s="101" t="s">
        <v>759</v>
      </c>
      <c r="B474" s="37" t="s">
        <v>92</v>
      </c>
      <c r="C474" s="81"/>
      <c r="D474" s="82"/>
      <c r="E474" s="83"/>
      <c r="F474" s="136">
        <f>F26</f>
        <v>0</v>
      </c>
    </row>
    <row r="475" spans="1:6" ht="15" customHeight="1">
      <c r="A475" s="101" t="s">
        <v>764</v>
      </c>
      <c r="B475" s="37" t="s">
        <v>16</v>
      </c>
      <c r="C475" s="81"/>
      <c r="F475" s="136">
        <f>F62</f>
        <v>0</v>
      </c>
    </row>
    <row r="476" spans="1:6" ht="15" customHeight="1">
      <c r="A476" s="101" t="s">
        <v>777</v>
      </c>
      <c r="B476" s="37" t="s">
        <v>17</v>
      </c>
      <c r="C476" s="81"/>
      <c r="F476" s="136">
        <f>F148</f>
        <v>0</v>
      </c>
    </row>
    <row r="477" spans="1:6" ht="15" customHeight="1">
      <c r="A477" s="101" t="s">
        <v>800</v>
      </c>
      <c r="B477" s="37" t="s">
        <v>19</v>
      </c>
      <c r="C477" s="81"/>
      <c r="F477" s="136">
        <f>F160</f>
        <v>0</v>
      </c>
    </row>
    <row r="478" spans="1:6" ht="15" customHeight="1">
      <c r="A478" s="101" t="s">
        <v>801</v>
      </c>
      <c r="B478" s="37" t="s">
        <v>20</v>
      </c>
      <c r="C478" s="81"/>
      <c r="F478" s="136">
        <f>F170</f>
        <v>0</v>
      </c>
    </row>
    <row r="479" spans="1:6" ht="15" customHeight="1">
      <c r="A479" s="101" t="s">
        <v>804</v>
      </c>
      <c r="B479" s="37" t="s">
        <v>22</v>
      </c>
      <c r="C479" s="81"/>
      <c r="F479" s="136">
        <f>F178</f>
        <v>0</v>
      </c>
    </row>
    <row r="480" spans="1:6" ht="15" customHeight="1">
      <c r="A480" s="101" t="s">
        <v>806</v>
      </c>
      <c r="B480" s="37" t="s">
        <v>63</v>
      </c>
      <c r="C480" s="81"/>
      <c r="F480" s="136">
        <f>F190</f>
        <v>0</v>
      </c>
    </row>
    <row r="481" spans="1:6" ht="15" customHeight="1">
      <c r="A481" s="101" t="s">
        <v>810</v>
      </c>
      <c r="B481" s="37" t="s">
        <v>38</v>
      </c>
      <c r="C481" s="81"/>
      <c r="F481" s="136">
        <f>F223</f>
        <v>0</v>
      </c>
    </row>
    <row r="482" spans="1:6" ht="15" customHeight="1">
      <c r="A482" s="101" t="s">
        <v>812</v>
      </c>
      <c r="B482" s="37" t="s">
        <v>37</v>
      </c>
      <c r="F482" s="136">
        <f>F223</f>
        <v>0</v>
      </c>
    </row>
    <row r="483" spans="1:6" ht="15" customHeight="1">
      <c r="A483" s="101" t="s">
        <v>818</v>
      </c>
      <c r="B483" s="37" t="s">
        <v>29</v>
      </c>
      <c r="F483" s="136">
        <f>F247</f>
        <v>0</v>
      </c>
    </row>
    <row r="484" spans="1:6" ht="15" customHeight="1">
      <c r="A484" s="101" t="s">
        <v>827</v>
      </c>
      <c r="B484" s="37" t="s">
        <v>30</v>
      </c>
      <c r="F484" s="136">
        <f>F309</f>
        <v>0</v>
      </c>
    </row>
    <row r="485" spans="1:6" ht="15" customHeight="1">
      <c r="A485" s="101" t="s">
        <v>847</v>
      </c>
      <c r="B485" s="37" t="s">
        <v>86</v>
      </c>
      <c r="F485" s="136">
        <f>F327</f>
        <v>0</v>
      </c>
    </row>
    <row r="486" spans="1:6" ht="15" customHeight="1">
      <c r="A486" s="101" t="s">
        <v>853</v>
      </c>
      <c r="B486" s="37" t="s">
        <v>46</v>
      </c>
      <c r="F486" s="136">
        <f>F377</f>
        <v>0</v>
      </c>
    </row>
    <row r="487" spans="1:6" ht="15" customHeight="1">
      <c r="A487" s="101" t="s">
        <v>866</v>
      </c>
      <c r="B487" s="37" t="s">
        <v>83</v>
      </c>
      <c r="F487" s="136">
        <f>F387</f>
        <v>0</v>
      </c>
    </row>
    <row r="488" spans="1:6" ht="15" customHeight="1">
      <c r="A488" s="101" t="s">
        <v>868</v>
      </c>
      <c r="B488" s="37" t="s">
        <v>189</v>
      </c>
      <c r="F488" s="136">
        <f>F397</f>
        <v>0</v>
      </c>
    </row>
    <row r="489" spans="1:6" ht="15" customHeight="1">
      <c r="A489" s="101" t="s">
        <v>870</v>
      </c>
      <c r="B489" s="37" t="s">
        <v>107</v>
      </c>
      <c r="F489" s="136">
        <f>F445</f>
        <v>0</v>
      </c>
    </row>
    <row r="490" spans="1:6" ht="15" customHeight="1">
      <c r="A490" s="101" t="s">
        <v>887</v>
      </c>
      <c r="B490" s="37" t="s">
        <v>266</v>
      </c>
      <c r="F490" s="136">
        <f>F457</f>
        <v>0</v>
      </c>
    </row>
    <row r="491" spans="1:6" ht="15" customHeight="1">
      <c r="A491" s="101" t="s">
        <v>890</v>
      </c>
      <c r="B491" s="37" t="s">
        <v>274</v>
      </c>
      <c r="F491" s="136">
        <f>F469</f>
        <v>0</v>
      </c>
    </row>
    <row r="492" spans="1:6" ht="15" customHeight="1">
      <c r="A492" s="101"/>
      <c r="B492" s="37"/>
    </row>
    <row r="493" spans="1:6" ht="15" customHeight="1">
      <c r="A493" s="137"/>
      <c r="B493" s="52" t="s">
        <v>70</v>
      </c>
      <c r="C493" s="138"/>
      <c r="D493" s="139"/>
      <c r="E493" s="139"/>
      <c r="F493" s="140">
        <f>SUM(F474:F492)</f>
        <v>0</v>
      </c>
    </row>
    <row r="494" spans="1:6" ht="15" customHeight="1" thickBot="1">
      <c r="A494" s="69"/>
      <c r="B494" s="18"/>
      <c r="E494" s="141" t="s">
        <v>50</v>
      </c>
      <c r="F494" s="75">
        <f>F493*0.25</f>
        <v>0</v>
      </c>
    </row>
    <row r="495" spans="1:6" ht="15" customHeight="1">
      <c r="F495" s="136">
        <f>F493+F494</f>
        <v>0</v>
      </c>
    </row>
    <row r="500" spans="1:3" ht="15" customHeight="1">
      <c r="A500" s="69"/>
      <c r="B500" s="23"/>
      <c r="C500" s="81"/>
    </row>
    <row r="541" spans="1:6" ht="15" customHeight="1">
      <c r="A541" s="232"/>
      <c r="B541" s="232"/>
      <c r="C541" s="232"/>
      <c r="D541" s="232"/>
      <c r="E541" s="232"/>
      <c r="F541" s="232"/>
    </row>
    <row r="542" spans="1:6" ht="15" customHeight="1">
      <c r="A542" s="231"/>
      <c r="B542" s="231"/>
      <c r="C542" s="231"/>
      <c r="D542" s="231"/>
      <c r="E542" s="231"/>
      <c r="F542" s="231"/>
    </row>
    <row r="543" spans="1:6" ht="15" customHeight="1">
      <c r="A543" s="104"/>
      <c r="B543" s="53"/>
      <c r="C543" s="142"/>
      <c r="D543" s="143"/>
      <c r="E543" s="144"/>
      <c r="F543" s="143"/>
    </row>
    <row r="544" spans="1:6" ht="15" customHeight="1">
      <c r="A544" s="104"/>
      <c r="B544" s="53"/>
      <c r="C544" s="142"/>
      <c r="D544" s="143"/>
      <c r="E544" s="144"/>
      <c r="F544" s="143"/>
    </row>
    <row r="545" spans="1:6" ht="15" customHeight="1">
      <c r="A545" s="104"/>
      <c r="B545" s="53"/>
      <c r="C545" s="145"/>
      <c r="D545" s="146"/>
      <c r="E545" s="147"/>
      <c r="F545" s="146"/>
    </row>
    <row r="546" spans="1:6" ht="15" customHeight="1">
      <c r="A546" s="104"/>
      <c r="B546" s="34"/>
      <c r="C546" s="105"/>
      <c r="D546" s="63"/>
      <c r="E546" s="64"/>
      <c r="F546" s="106"/>
    </row>
    <row r="547" spans="1:6" ht="15" customHeight="1">
      <c r="A547" s="148"/>
      <c r="B547" s="45"/>
      <c r="C547" s="10"/>
      <c r="D547" s="149"/>
      <c r="E547" s="11"/>
      <c r="F547" s="150"/>
    </row>
    <row r="548" spans="1:6" ht="15" customHeight="1">
      <c r="A548" s="148"/>
      <c r="B548" s="54"/>
      <c r="C548" s="10"/>
      <c r="D548" s="149"/>
      <c r="E548" s="11"/>
      <c r="F548" s="150"/>
    </row>
    <row r="549" spans="1:6" ht="15" customHeight="1">
      <c r="A549" s="104"/>
      <c r="B549" s="55"/>
      <c r="C549" s="105"/>
      <c r="D549" s="63"/>
      <c r="E549" s="64"/>
      <c r="F549" s="63"/>
    </row>
    <row r="550" spans="1:6" ht="15" customHeight="1">
      <c r="A550" s="148"/>
      <c r="B550" s="56"/>
      <c r="C550" s="10"/>
      <c r="D550" s="149"/>
      <c r="E550" s="11"/>
      <c r="F550" s="150"/>
    </row>
    <row r="551" spans="1:6" ht="15" customHeight="1">
      <c r="A551" s="104"/>
      <c r="B551" s="34"/>
      <c r="C551" s="105"/>
      <c r="D551" s="63"/>
      <c r="E551" s="64"/>
      <c r="F551" s="106"/>
    </row>
    <row r="552" spans="1:6" ht="15" customHeight="1">
      <c r="A552" s="148"/>
      <c r="B552" s="56"/>
      <c r="C552" s="10"/>
      <c r="D552" s="149"/>
      <c r="E552" s="11"/>
      <c r="F552" s="150"/>
    </row>
    <row r="553" spans="1:6" ht="15" customHeight="1">
      <c r="A553" s="148"/>
      <c r="B553" s="56"/>
      <c r="C553" s="10"/>
      <c r="D553" s="149"/>
      <c r="E553" s="11"/>
      <c r="F553" s="150"/>
    </row>
    <row r="554" spans="1:6" ht="15" customHeight="1">
      <c r="A554" s="104"/>
      <c r="B554" s="34"/>
      <c r="C554" s="105"/>
      <c r="D554" s="63"/>
      <c r="E554" s="64"/>
      <c r="F554" s="106"/>
    </row>
    <row r="555" spans="1:6" ht="15" customHeight="1">
      <c r="A555" s="104"/>
      <c r="B555" s="53"/>
      <c r="C555" s="145"/>
      <c r="D555" s="146"/>
      <c r="E555" s="147"/>
      <c r="F555" s="146"/>
    </row>
    <row r="556" spans="1:6" ht="15" customHeight="1">
      <c r="A556" s="148"/>
      <c r="B556" s="56"/>
      <c r="C556" s="10"/>
      <c r="D556" s="149"/>
      <c r="E556" s="11"/>
      <c r="F556" s="11"/>
    </row>
    <row r="557" spans="1:6" ht="15" customHeight="1">
      <c r="A557" s="148"/>
      <c r="B557" s="45"/>
      <c r="C557" s="10"/>
      <c r="D557" s="149"/>
      <c r="E557" s="11"/>
      <c r="F557" s="11"/>
    </row>
    <row r="558" spans="1:6" ht="15" customHeight="1">
      <c r="A558" s="148"/>
      <c r="B558" s="7"/>
      <c r="C558" s="10"/>
      <c r="D558" s="149"/>
      <c r="E558" s="11"/>
      <c r="F558" s="11"/>
    </row>
    <row r="559" spans="1:6" ht="15" customHeight="1">
      <c r="A559" s="148"/>
      <c r="B559" s="56"/>
      <c r="C559" s="10"/>
      <c r="D559" s="149"/>
      <c r="E559" s="11"/>
      <c r="F559" s="11"/>
    </row>
    <row r="560" spans="1:6" ht="15" customHeight="1">
      <c r="A560" s="148"/>
      <c r="B560" s="45"/>
      <c r="C560" s="10"/>
      <c r="D560" s="149"/>
      <c r="E560" s="11"/>
      <c r="F560" s="11"/>
    </row>
    <row r="561" spans="1:6" ht="15" customHeight="1">
      <c r="A561" s="148"/>
      <c r="B561" s="54"/>
      <c r="C561" s="10"/>
      <c r="D561" s="149"/>
      <c r="E561" s="11"/>
      <c r="F561" s="11"/>
    </row>
    <row r="562" spans="1:6" ht="15" customHeight="1">
      <c r="A562" s="148"/>
      <c r="B562" s="56"/>
      <c r="C562" s="10"/>
      <c r="D562" s="149"/>
      <c r="E562" s="11"/>
      <c r="F562" s="11"/>
    </row>
    <row r="563" spans="1:6" ht="15" customHeight="1">
      <c r="A563" s="148"/>
      <c r="B563" s="45"/>
      <c r="C563" s="10"/>
      <c r="D563" s="149"/>
      <c r="E563" s="11"/>
      <c r="F563" s="11"/>
    </row>
    <row r="564" spans="1:6" ht="15" customHeight="1">
      <c r="A564" s="148"/>
      <c r="B564" s="54"/>
      <c r="C564" s="10"/>
      <c r="D564" s="149"/>
      <c r="E564" s="11"/>
      <c r="F564" s="11"/>
    </row>
    <row r="565" spans="1:6" ht="15" customHeight="1">
      <c r="A565" s="148"/>
      <c r="B565" s="54"/>
      <c r="C565" s="10"/>
      <c r="D565" s="149"/>
      <c r="E565" s="11"/>
      <c r="F565" s="11"/>
    </row>
    <row r="566" spans="1:6" ht="15" customHeight="1">
      <c r="A566" s="151"/>
      <c r="B566" s="45"/>
      <c r="C566" s="10"/>
      <c r="D566" s="149"/>
      <c r="E566" s="11"/>
      <c r="F566" s="11"/>
    </row>
    <row r="567" spans="1:6" ht="15" customHeight="1">
      <c r="A567" s="148"/>
      <c r="B567" s="7"/>
      <c r="C567" s="10"/>
      <c r="D567" s="149"/>
      <c r="E567" s="11"/>
      <c r="F567" s="11"/>
    </row>
    <row r="568" spans="1:6" ht="15" customHeight="1">
      <c r="A568" s="148"/>
      <c r="B568" s="7"/>
      <c r="C568" s="10"/>
      <c r="D568" s="149"/>
      <c r="E568" s="11"/>
      <c r="F568" s="11"/>
    </row>
    <row r="569" spans="1:6" ht="15" customHeight="1">
      <c r="A569" s="148"/>
      <c r="B569" s="45"/>
      <c r="C569" s="10"/>
      <c r="D569" s="149"/>
      <c r="E569" s="11"/>
      <c r="F569" s="11"/>
    </row>
    <row r="570" spans="1:6" ht="15" customHeight="1">
      <c r="A570" s="148"/>
      <c r="B570" s="7"/>
      <c r="C570" s="10"/>
      <c r="D570" s="149"/>
      <c r="E570" s="11"/>
      <c r="F570" s="11"/>
    </row>
    <row r="571" spans="1:6" ht="15" customHeight="1">
      <c r="A571" s="148"/>
      <c r="B571" s="56"/>
      <c r="C571" s="10"/>
      <c r="D571" s="149"/>
      <c r="E571" s="11"/>
      <c r="F571" s="11"/>
    </row>
    <row r="572" spans="1:6" ht="15" customHeight="1">
      <c r="A572" s="104"/>
      <c r="B572" s="34"/>
      <c r="C572" s="105"/>
      <c r="D572" s="63"/>
      <c r="E572" s="64"/>
      <c r="F572" s="106"/>
    </row>
    <row r="573" spans="1:6" ht="15" customHeight="1">
      <c r="A573" s="148"/>
      <c r="B573" s="56"/>
      <c r="C573" s="10"/>
      <c r="D573" s="149"/>
      <c r="E573" s="11"/>
      <c r="F573" s="11"/>
    </row>
    <row r="574" spans="1:6" ht="15" customHeight="1">
      <c r="A574" s="104"/>
      <c r="B574" s="53"/>
      <c r="C574" s="145"/>
      <c r="D574" s="146"/>
      <c r="E574" s="147"/>
      <c r="F574" s="146"/>
    </row>
    <row r="575" spans="1:6" ht="15" customHeight="1">
      <c r="A575" s="148"/>
      <c r="B575" s="56"/>
      <c r="C575" s="10"/>
      <c r="D575" s="149"/>
      <c r="E575" s="11"/>
      <c r="F575" s="11"/>
    </row>
    <row r="576" spans="1:6" ht="15" customHeight="1">
      <c r="A576" s="148"/>
      <c r="B576" s="45"/>
      <c r="C576" s="10"/>
      <c r="D576" s="149"/>
      <c r="E576" s="11"/>
      <c r="F576" s="11"/>
    </row>
    <row r="577" spans="1:6" ht="15" customHeight="1">
      <c r="A577" s="148"/>
      <c r="B577" s="7"/>
      <c r="C577" s="10"/>
      <c r="D577" s="149"/>
      <c r="E577" s="11"/>
      <c r="F577" s="11"/>
    </row>
    <row r="578" spans="1:6" ht="15" customHeight="1">
      <c r="A578" s="148"/>
      <c r="B578" s="7"/>
      <c r="C578" s="10"/>
      <c r="D578" s="149"/>
      <c r="E578" s="11"/>
      <c r="F578" s="150"/>
    </row>
    <row r="579" spans="1:6" ht="15" customHeight="1">
      <c r="A579" s="148"/>
      <c r="B579" s="7"/>
      <c r="C579" s="10"/>
      <c r="D579" s="149"/>
      <c r="E579" s="11"/>
      <c r="F579" s="150"/>
    </row>
    <row r="580" spans="1:6" ht="15" customHeight="1">
      <c r="A580" s="148"/>
      <c r="B580" s="7"/>
      <c r="C580" s="10"/>
      <c r="D580" s="149"/>
      <c r="E580" s="11"/>
      <c r="F580" s="150"/>
    </row>
    <row r="581" spans="1:6" ht="15" customHeight="1">
      <c r="A581" s="148"/>
      <c r="B581" s="45"/>
      <c r="C581" s="10"/>
      <c r="D581" s="149"/>
      <c r="E581" s="11"/>
      <c r="F581" s="150"/>
    </row>
    <row r="582" spans="1:6" ht="15" customHeight="1">
      <c r="A582" s="148"/>
      <c r="B582" s="7"/>
      <c r="C582" s="10"/>
      <c r="D582" s="149"/>
      <c r="E582" s="11"/>
      <c r="F582" s="150"/>
    </row>
    <row r="583" spans="1:6" ht="15" customHeight="1">
      <c r="A583" s="148"/>
      <c r="B583" s="57"/>
      <c r="C583" s="10"/>
      <c r="D583" s="149"/>
      <c r="E583" s="11"/>
      <c r="F583" s="150"/>
    </row>
    <row r="584" spans="1:6" ht="15" customHeight="1">
      <c r="A584" s="148"/>
      <c r="B584" s="56"/>
      <c r="C584" s="10"/>
      <c r="D584" s="149"/>
      <c r="E584" s="11"/>
      <c r="F584" s="150"/>
    </row>
    <row r="585" spans="1:6" ht="15" customHeight="1">
      <c r="A585" s="148"/>
      <c r="B585" s="45"/>
      <c r="C585" s="10"/>
      <c r="D585" s="149"/>
      <c r="E585" s="11"/>
      <c r="F585" s="150"/>
    </row>
    <row r="586" spans="1:6" ht="15" customHeight="1">
      <c r="A586" s="148"/>
      <c r="B586" s="56"/>
      <c r="C586" s="10"/>
      <c r="D586" s="149"/>
      <c r="E586" s="11"/>
      <c r="F586" s="150"/>
    </row>
    <row r="587" spans="1:6" ht="15" customHeight="1">
      <c r="A587" s="148"/>
      <c r="B587" s="56"/>
      <c r="C587" s="10"/>
      <c r="D587" s="149"/>
      <c r="E587" s="11"/>
      <c r="F587" s="150"/>
    </row>
    <row r="588" spans="1:6" ht="15" customHeight="1">
      <c r="A588" s="104"/>
      <c r="B588" s="34"/>
      <c r="C588" s="105"/>
      <c r="D588" s="63"/>
      <c r="E588" s="64"/>
      <c r="F588" s="106"/>
    </row>
    <row r="589" spans="1:6" ht="15" customHeight="1">
      <c r="A589" s="148"/>
      <c r="B589" s="45"/>
      <c r="C589" s="152"/>
      <c r="D589" s="149"/>
      <c r="E589" s="11"/>
      <c r="F589" s="11"/>
    </row>
    <row r="590" spans="1:6" ht="15" customHeight="1">
      <c r="A590" s="148"/>
      <c r="B590" s="45"/>
      <c r="C590" s="152"/>
      <c r="D590" s="149"/>
      <c r="E590" s="11"/>
      <c r="F590" s="11"/>
    </row>
    <row r="591" spans="1:6" ht="15" customHeight="1">
      <c r="A591" s="148"/>
      <c r="B591" s="45"/>
      <c r="C591" s="152"/>
      <c r="D591" s="149"/>
      <c r="E591" s="11"/>
      <c r="F591" s="11"/>
    </row>
    <row r="592" spans="1:6" ht="15" customHeight="1">
      <c r="A592" s="104"/>
      <c r="B592" s="53"/>
      <c r="C592" s="145"/>
      <c r="D592" s="146"/>
      <c r="E592" s="147"/>
      <c r="F592" s="146"/>
    </row>
    <row r="593" spans="1:6" ht="15" customHeight="1">
      <c r="A593" s="148"/>
      <c r="B593" s="56"/>
      <c r="C593" s="10"/>
      <c r="D593" s="149"/>
      <c r="E593" s="11"/>
      <c r="F593" s="11"/>
    </row>
    <row r="594" spans="1:6" ht="15" customHeight="1">
      <c r="A594" s="148"/>
      <c r="B594" s="45"/>
      <c r="C594" s="10"/>
      <c r="D594" s="149"/>
      <c r="E594" s="11"/>
      <c r="F594" s="11"/>
    </row>
    <row r="595" spans="1:6" ht="15" customHeight="1">
      <c r="A595" s="148"/>
      <c r="B595" s="7"/>
      <c r="C595" s="10"/>
      <c r="D595" s="149"/>
      <c r="E595" s="11"/>
      <c r="F595" s="11"/>
    </row>
    <row r="596" spans="1:6" ht="15" customHeight="1">
      <c r="A596" s="148"/>
      <c r="B596" s="7"/>
      <c r="C596" s="10"/>
      <c r="D596" s="149"/>
      <c r="E596" s="11"/>
      <c r="F596" s="11"/>
    </row>
    <row r="597" spans="1:6" ht="15" customHeight="1">
      <c r="A597" s="148"/>
      <c r="B597" s="58"/>
      <c r="C597" s="10"/>
      <c r="D597" s="149"/>
      <c r="E597" s="11"/>
      <c r="F597" s="11"/>
    </row>
    <row r="598" spans="1:6" ht="15" customHeight="1">
      <c r="A598" s="148"/>
      <c r="B598" s="7"/>
      <c r="C598" s="10"/>
      <c r="D598" s="149"/>
      <c r="E598" s="11"/>
      <c r="F598" s="150"/>
    </row>
    <row r="599" spans="1:6" ht="15" customHeight="1">
      <c r="A599" s="148"/>
      <c r="B599" s="7"/>
      <c r="C599" s="10"/>
      <c r="D599" s="149"/>
      <c r="E599" s="11"/>
      <c r="F599" s="150"/>
    </row>
    <row r="600" spans="1:6" ht="15" customHeight="1">
      <c r="A600" s="104"/>
      <c r="B600" s="34"/>
      <c r="C600" s="105"/>
      <c r="D600" s="63"/>
      <c r="E600" s="64"/>
      <c r="F600" s="106"/>
    </row>
    <row r="601" spans="1:6" ht="15" customHeight="1">
      <c r="A601" s="148"/>
      <c r="B601" s="56"/>
      <c r="C601" s="10"/>
      <c r="D601" s="149"/>
      <c r="E601" s="11"/>
      <c r="F601" s="11"/>
    </row>
    <row r="602" spans="1:6" ht="15" customHeight="1">
      <c r="A602" s="148"/>
      <c r="B602" s="56"/>
      <c r="C602" s="10"/>
      <c r="D602" s="149"/>
      <c r="E602" s="11"/>
      <c r="F602" s="11"/>
    </row>
    <row r="603" spans="1:6" ht="15" customHeight="1">
      <c r="A603" s="148"/>
      <c r="B603" s="56"/>
      <c r="C603" s="10"/>
      <c r="D603" s="149"/>
      <c r="E603" s="11"/>
      <c r="F603" s="11"/>
    </row>
    <row r="604" spans="1:6" ht="15" customHeight="1">
      <c r="A604" s="148"/>
      <c r="B604" s="56"/>
      <c r="C604" s="10"/>
      <c r="D604" s="149"/>
      <c r="E604" s="11"/>
      <c r="F604" s="11"/>
    </row>
    <row r="605" spans="1:6" ht="15" customHeight="1">
      <c r="A605" s="148"/>
      <c r="B605" s="56"/>
      <c r="C605" s="10"/>
      <c r="D605" s="149"/>
      <c r="E605" s="11"/>
      <c r="F605" s="11"/>
    </row>
    <row r="606" spans="1:6" ht="15" customHeight="1">
      <c r="A606" s="148"/>
      <c r="B606" s="56"/>
      <c r="C606" s="10"/>
      <c r="D606" s="149"/>
      <c r="E606" s="11"/>
      <c r="F606" s="11"/>
    </row>
    <row r="607" spans="1:6" ht="15" customHeight="1">
      <c r="A607" s="148"/>
      <c r="B607" s="56"/>
      <c r="C607" s="10"/>
      <c r="D607" s="149"/>
      <c r="E607" s="11"/>
      <c r="F607" s="11"/>
    </row>
    <row r="608" spans="1:6" ht="15" customHeight="1">
      <c r="A608" s="148"/>
      <c r="B608" s="56"/>
      <c r="C608" s="10"/>
      <c r="D608" s="149"/>
      <c r="E608" s="11"/>
      <c r="F608" s="11"/>
    </row>
    <row r="609" spans="1:6" ht="15" customHeight="1">
      <c r="A609" s="148"/>
      <c r="B609" s="56"/>
      <c r="C609" s="10"/>
      <c r="D609" s="149"/>
      <c r="E609" s="11"/>
      <c r="F609" s="11"/>
    </row>
    <row r="610" spans="1:6" ht="15" customHeight="1">
      <c r="A610" s="148"/>
      <c r="B610" s="56"/>
      <c r="C610" s="10"/>
      <c r="D610" s="149"/>
      <c r="E610" s="11"/>
      <c r="F610" s="11"/>
    </row>
    <row r="611" spans="1:6" ht="15" customHeight="1">
      <c r="A611" s="148"/>
      <c r="B611" s="56"/>
      <c r="C611" s="10"/>
      <c r="D611" s="149"/>
      <c r="E611" s="11"/>
      <c r="F611" s="11"/>
    </row>
    <row r="612" spans="1:6" ht="15" customHeight="1">
      <c r="A612" s="148"/>
      <c r="B612" s="56"/>
      <c r="C612" s="10"/>
      <c r="D612" s="149"/>
      <c r="E612" s="11"/>
      <c r="F612" s="11"/>
    </row>
    <row r="613" spans="1:6" ht="15" customHeight="1">
      <c r="A613" s="148"/>
      <c r="B613" s="56"/>
      <c r="C613" s="10"/>
      <c r="D613" s="149"/>
      <c r="E613" s="11"/>
      <c r="F613" s="11"/>
    </row>
    <row r="614" spans="1:6" ht="15" customHeight="1">
      <c r="A614" s="148"/>
      <c r="B614" s="56"/>
      <c r="C614" s="10"/>
      <c r="D614" s="149"/>
      <c r="E614" s="11"/>
      <c r="F614" s="11"/>
    </row>
    <row r="615" spans="1:6" ht="15" customHeight="1">
      <c r="A615" s="153"/>
      <c r="B615" s="59"/>
      <c r="C615" s="62"/>
      <c r="D615" s="63"/>
      <c r="E615" s="64"/>
      <c r="F615" s="63"/>
    </row>
    <row r="616" spans="1:6" ht="15" customHeight="1">
      <c r="A616" s="104"/>
      <c r="B616" s="34"/>
      <c r="C616" s="105"/>
      <c r="D616" s="63"/>
      <c r="E616" s="64"/>
      <c r="F616" s="63"/>
    </row>
    <row r="617" spans="1:6" ht="15" customHeight="1">
      <c r="A617" s="104"/>
      <c r="B617" s="40"/>
      <c r="C617" s="105"/>
      <c r="D617" s="63"/>
      <c r="E617" s="64"/>
      <c r="F617" s="106"/>
    </row>
    <row r="618" spans="1:6" ht="15" customHeight="1">
      <c r="A618" s="104"/>
      <c r="B618" s="40"/>
      <c r="C618" s="105"/>
      <c r="D618" s="63"/>
      <c r="E618" s="64"/>
      <c r="F618" s="106"/>
    </row>
    <row r="619" spans="1:6" ht="15" customHeight="1">
      <c r="A619" s="104"/>
      <c r="B619" s="40"/>
      <c r="C619" s="105"/>
      <c r="D619" s="63"/>
      <c r="E619" s="64"/>
      <c r="F619" s="106"/>
    </row>
    <row r="620" spans="1:6" ht="15" customHeight="1">
      <c r="A620" s="104"/>
      <c r="B620" s="40"/>
      <c r="C620" s="105"/>
      <c r="D620" s="63"/>
      <c r="E620" s="64"/>
      <c r="F620" s="106"/>
    </row>
    <row r="621" spans="1:6" ht="15" customHeight="1">
      <c r="A621" s="104"/>
      <c r="B621" s="40"/>
      <c r="C621" s="105"/>
      <c r="D621" s="63"/>
      <c r="E621" s="64"/>
      <c r="F621" s="106"/>
    </row>
    <row r="622" spans="1:6" ht="15" customHeight="1">
      <c r="A622" s="104"/>
      <c r="B622" s="53"/>
      <c r="C622" s="62"/>
      <c r="D622" s="63"/>
      <c r="E622" s="64"/>
      <c r="F622" s="106"/>
    </row>
    <row r="623" spans="1:6" ht="15" customHeight="1">
      <c r="A623" s="104"/>
      <c r="B623" s="53"/>
      <c r="C623" s="62"/>
      <c r="D623" s="63"/>
      <c r="E623" s="154"/>
      <c r="F623" s="106"/>
    </row>
    <row r="624" spans="1:6" ht="15" customHeight="1">
      <c r="A624" s="153"/>
      <c r="B624" s="60"/>
      <c r="C624" s="62"/>
      <c r="D624" s="63"/>
      <c r="E624" s="64"/>
      <c r="F624" s="106"/>
    </row>
    <row r="625" spans="1:6" ht="15" customHeight="1">
      <c r="A625" s="153"/>
      <c r="B625" s="60"/>
      <c r="C625" s="62"/>
      <c r="D625" s="63"/>
      <c r="E625" s="64"/>
      <c r="F625" s="63"/>
    </row>
    <row r="626" spans="1:6" ht="15" customHeight="1">
      <c r="A626" s="153"/>
      <c r="B626" s="60"/>
      <c r="C626" s="62"/>
      <c r="D626" s="63"/>
      <c r="E626" s="64"/>
      <c r="F626" s="63"/>
    </row>
    <row r="627" spans="1:6" ht="15" customHeight="1">
      <c r="A627" s="153"/>
      <c r="B627" s="60"/>
      <c r="C627" s="62"/>
      <c r="D627" s="63"/>
      <c r="E627" s="64"/>
      <c r="F627" s="63"/>
    </row>
    <row r="628" spans="1:6" ht="15" customHeight="1">
      <c r="A628" s="153"/>
      <c r="B628" s="60"/>
      <c r="C628" s="62"/>
      <c r="D628" s="234"/>
      <c r="E628" s="234"/>
      <c r="F628" s="234"/>
    </row>
    <row r="629" spans="1:6" ht="15" customHeight="1">
      <c r="A629" s="153"/>
      <c r="B629" s="60"/>
      <c r="C629" s="62"/>
      <c r="D629" s="235"/>
      <c r="E629" s="235"/>
      <c r="F629" s="235"/>
    </row>
    <row r="630" spans="1:6" ht="15" customHeight="1">
      <c r="A630" s="153"/>
      <c r="B630" s="60"/>
      <c r="C630" s="62"/>
      <c r="D630" s="63"/>
      <c r="E630" s="64"/>
      <c r="F630" s="63"/>
    </row>
    <row r="631" spans="1:6" ht="15" customHeight="1">
      <c r="A631" s="153"/>
      <c r="B631" s="60"/>
      <c r="C631" s="62"/>
      <c r="D631" s="63"/>
      <c r="E631" s="64"/>
      <c r="F631" s="63"/>
    </row>
    <row r="632" spans="1:6" ht="15" customHeight="1">
      <c r="A632" s="153"/>
      <c r="B632" s="60"/>
      <c r="C632" s="62"/>
      <c r="D632" s="63"/>
      <c r="E632" s="64"/>
      <c r="F632" s="63"/>
    </row>
    <row r="633" spans="1:6" ht="15" customHeight="1">
      <c r="A633" s="153"/>
      <c r="B633" s="60"/>
      <c r="C633" s="62"/>
      <c r="D633" s="63"/>
      <c r="E633" s="64"/>
      <c r="F633" s="63"/>
    </row>
    <row r="634" spans="1:6" ht="15" customHeight="1">
      <c r="A634" s="153"/>
      <c r="B634" s="60"/>
      <c r="C634" s="62"/>
      <c r="D634" s="63"/>
      <c r="E634" s="64"/>
      <c r="F634" s="63"/>
    </row>
    <row r="635" spans="1:6" ht="15" customHeight="1">
      <c r="A635" s="153"/>
      <c r="B635" s="60"/>
      <c r="C635" s="62"/>
      <c r="D635" s="63"/>
      <c r="E635" s="64"/>
      <c r="F635" s="63"/>
    </row>
    <row r="636" spans="1:6" ht="15" customHeight="1">
      <c r="A636" s="153"/>
      <c r="B636" s="60"/>
      <c r="C636" s="62"/>
      <c r="D636" s="63"/>
      <c r="E636" s="64"/>
      <c r="F636" s="63"/>
    </row>
    <row r="637" spans="1:6" ht="15" customHeight="1">
      <c r="A637" s="153"/>
      <c r="B637" s="60"/>
      <c r="C637" s="62"/>
      <c r="D637" s="63"/>
      <c r="E637" s="64"/>
      <c r="F637" s="63"/>
    </row>
    <row r="638" spans="1:6" ht="15" customHeight="1">
      <c r="A638" s="153"/>
      <c r="B638" s="60"/>
      <c r="C638" s="62"/>
      <c r="D638" s="63"/>
      <c r="E638" s="64"/>
      <c r="F638" s="63"/>
    </row>
    <row r="683" spans="1:6" ht="15" customHeight="1">
      <c r="B683" s="60"/>
      <c r="C683" s="62"/>
      <c r="D683" s="63"/>
      <c r="E683" s="64"/>
      <c r="F683" s="63"/>
    </row>
    <row r="684" spans="1:6" ht="15" customHeight="1">
      <c r="B684" s="60"/>
      <c r="C684" s="62"/>
      <c r="D684" s="63"/>
      <c r="E684" s="64"/>
      <c r="F684" s="63"/>
    </row>
    <row r="685" spans="1:6" ht="15" customHeight="1">
      <c r="B685" s="60"/>
      <c r="C685" s="62"/>
      <c r="D685" s="63"/>
      <c r="E685" s="64"/>
      <c r="F685" s="63"/>
    </row>
    <row r="686" spans="1:6" ht="15" customHeight="1">
      <c r="B686" s="60"/>
      <c r="C686" s="62"/>
      <c r="D686" s="63"/>
      <c r="E686" s="64"/>
      <c r="F686" s="63"/>
    </row>
    <row r="687" spans="1:6" ht="15" customHeight="1">
      <c r="A687" s="153"/>
      <c r="B687" s="60"/>
      <c r="C687" s="62"/>
      <c r="D687" s="63"/>
      <c r="E687" s="64"/>
      <c r="F687" s="63"/>
    </row>
    <row r="688" spans="1:6" ht="15" customHeight="1">
      <c r="A688" s="153"/>
      <c r="B688" s="59"/>
      <c r="C688" s="62"/>
      <c r="D688" s="63"/>
      <c r="E688" s="64"/>
      <c r="F688" s="63"/>
    </row>
    <row r="689" spans="1:6" ht="15" customHeight="1">
      <c r="A689" s="153"/>
      <c r="B689" s="60"/>
      <c r="C689" s="62"/>
      <c r="D689" s="63"/>
      <c r="E689" s="64"/>
      <c r="F689" s="63"/>
    </row>
    <row r="690" spans="1:6" ht="15" customHeight="1">
      <c r="A690" s="104"/>
      <c r="B690" s="40"/>
      <c r="C690" s="105"/>
      <c r="D690" s="63"/>
      <c r="E690" s="64"/>
      <c r="F690" s="106"/>
    </row>
    <row r="691" spans="1:6" ht="15" customHeight="1">
      <c r="A691" s="104"/>
      <c r="B691" s="40"/>
      <c r="C691" s="105"/>
      <c r="D691" s="63"/>
      <c r="E691" s="64"/>
      <c r="F691" s="106"/>
    </row>
    <row r="692" spans="1:6" ht="15" customHeight="1">
      <c r="A692" s="104"/>
      <c r="B692" s="53"/>
      <c r="C692" s="62"/>
      <c r="D692" s="63"/>
      <c r="E692" s="64"/>
      <c r="F692" s="106"/>
    </row>
    <row r="693" spans="1:6" ht="15" customHeight="1">
      <c r="A693" s="69"/>
      <c r="B693" s="53"/>
      <c r="C693" s="62"/>
      <c r="D693" s="63"/>
      <c r="E693" s="154"/>
      <c r="F693" s="106"/>
    </row>
    <row r="694" spans="1:6" ht="15" customHeight="1">
      <c r="B694" s="60"/>
      <c r="C694" s="62"/>
      <c r="D694" s="63"/>
      <c r="E694" s="64"/>
      <c r="F694" s="106"/>
    </row>
    <row r="695" spans="1:6" ht="15" customHeight="1">
      <c r="B695" s="60"/>
      <c r="C695" s="62"/>
      <c r="D695" s="63"/>
      <c r="E695" s="64"/>
      <c r="F695" s="63"/>
    </row>
    <row r="696" spans="1:6" ht="15" customHeight="1">
      <c r="B696" s="60"/>
      <c r="C696" s="62"/>
      <c r="D696" s="63"/>
      <c r="E696" s="64"/>
      <c r="F696" s="63"/>
    </row>
    <row r="697" spans="1:6" ht="15" customHeight="1">
      <c r="B697" s="60"/>
      <c r="C697" s="62"/>
      <c r="D697" s="63"/>
      <c r="E697" s="64"/>
      <c r="F697" s="63"/>
    </row>
    <row r="699" spans="1:6" ht="15" customHeight="1">
      <c r="D699" s="236"/>
      <c r="E699" s="236"/>
      <c r="F699" s="236"/>
    </row>
    <row r="700" spans="1:6" ht="15" customHeight="1">
      <c r="D700" s="230"/>
      <c r="E700" s="230"/>
      <c r="F700" s="230"/>
    </row>
  </sheetData>
  <mergeCells count="8">
    <mergeCell ref="D700:F700"/>
    <mergeCell ref="A542:F542"/>
    <mergeCell ref="A541:F541"/>
    <mergeCell ref="A1:F1"/>
    <mergeCell ref="D628:F628"/>
    <mergeCell ref="D629:F629"/>
    <mergeCell ref="D699:F699"/>
    <mergeCell ref="A12:F12"/>
  </mergeCells>
  <phoneticPr fontId="1" type="noConversion"/>
  <pageMargins left="0.92812499999999998" right="0.34804687499999998" top="0.55118110236220474" bottom="0.55118110236220474" header="0.11811023622047245" footer="0.23622047244094491"/>
  <pageSetup paperSize="9" scale="90" firstPageNumber="2" fitToHeight="0" orientation="portrait" useFirstPageNumber="1" r:id="rId1"/>
  <headerFooter>
    <oddHeader>&amp;L&amp;"Arial,Regular"&amp;10Investitor: TEO-Belišće d.o.o.
                Radnička 3, 31551 Belišće&amp;C&amp;"Arial,Regular"TROŠKOVNIK&amp;10 
PROIZVODNI POGON - HALA ZA MONTAŽU&amp;R&amp;"Arial,Regular"&amp;10Lokacija: Valpovo, Zona malog 
gospodarstva II, k.č.br. 2792/6</oddHeader>
    <oddFooter xml:space="preserve">&amp;R&amp;"Arial,Regular"&amp;P   </oddFooter>
  </headerFooter>
  <rowBreaks count="18" manualBreakCount="18">
    <brk id="18" max="5" man="1"/>
    <brk id="49" max="5" man="1"/>
    <brk id="115" max="5" man="1"/>
    <brk id="149" max="5" man="1"/>
    <brk id="179" max="5" man="1"/>
    <brk id="215" max="5" man="1"/>
    <brk id="239" max="5" man="1"/>
    <brk id="271" max="5" man="1"/>
    <brk id="292" max="5" man="1"/>
    <brk id="299" max="5" man="1"/>
    <brk id="328" max="5" man="1"/>
    <brk id="357" max="5" man="1"/>
    <brk id="373" max="5" man="1"/>
    <brk id="388" max="5" man="1"/>
    <brk id="413" max="5" man="1"/>
    <brk id="423" max="5" man="1"/>
    <brk id="435" max="5" man="1"/>
    <brk id="458"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9"/>
  <sheetViews>
    <sheetView view="pageLayout" topLeftCell="A333" zoomScale="80" zoomScaleNormal="110" zoomScaleSheetLayoutView="100" zoomScalePageLayoutView="80" workbookViewId="0">
      <selection activeCell="B330" sqref="B330"/>
    </sheetView>
  </sheetViews>
  <sheetFormatPr defaultColWidth="8.88671875" defaultRowHeight="15" customHeight="1"/>
  <cols>
    <col min="1" max="1" width="6.33203125" style="103" customWidth="1"/>
    <col min="2" max="2" width="42.109375" style="20" customWidth="1"/>
    <col min="3" max="3" width="5.44140625" style="96" customWidth="1"/>
    <col min="4" max="4" width="8.33203125" style="82" customWidth="1"/>
    <col min="5" max="5" width="10.88671875" style="83" customWidth="1"/>
    <col min="6" max="6" width="12.44140625" style="82" customWidth="1"/>
    <col min="7" max="7" width="7.44140625" style="35" customWidth="1"/>
    <col min="8" max="8" width="49.6640625" style="35" customWidth="1"/>
    <col min="9" max="16384" width="8.88671875" style="35"/>
  </cols>
  <sheetData>
    <row r="1" spans="1:6" ht="15" customHeight="1">
      <c r="A1" s="233" t="s">
        <v>373</v>
      </c>
      <c r="B1" s="233"/>
      <c r="C1" s="233"/>
      <c r="D1" s="233"/>
      <c r="E1" s="233"/>
      <c r="F1" s="233"/>
    </row>
    <row r="2" spans="1:6" ht="15" customHeight="1" thickBot="1">
      <c r="A2" s="61"/>
      <c r="B2" s="16"/>
      <c r="C2" s="62"/>
      <c r="D2" s="63"/>
      <c r="E2" s="64"/>
      <c r="F2" s="63"/>
    </row>
    <row r="3" spans="1:6" s="68" customFormat="1" ht="26.25" thickBot="1">
      <c r="A3" s="65" t="s">
        <v>74</v>
      </c>
      <c r="B3" s="17" t="s">
        <v>0</v>
      </c>
      <c r="C3" s="17" t="s">
        <v>1</v>
      </c>
      <c r="D3" s="66" t="s">
        <v>2</v>
      </c>
      <c r="E3" s="67" t="s">
        <v>55</v>
      </c>
      <c r="F3" s="66" t="s">
        <v>56</v>
      </c>
    </row>
    <row r="4" spans="1:6" ht="15" customHeight="1">
      <c r="A4" s="69"/>
      <c r="B4" s="18"/>
      <c r="C4" s="170"/>
      <c r="D4" s="71"/>
      <c r="E4" s="72"/>
      <c r="F4" s="73"/>
    </row>
    <row r="5" spans="1:6" ht="63.75">
      <c r="A5" s="69"/>
      <c r="B5" s="198" t="s">
        <v>439</v>
      </c>
      <c r="C5" s="74"/>
      <c r="D5" s="73"/>
      <c r="E5" s="72"/>
      <c r="F5" s="73"/>
    </row>
    <row r="6" spans="1:6" ht="13.5" thickBot="1">
      <c r="A6" s="69"/>
      <c r="C6" s="74"/>
      <c r="D6" s="73"/>
      <c r="E6" s="72"/>
      <c r="F6" s="73"/>
    </row>
    <row r="7" spans="1:6" s="99" customFormat="1" ht="15" customHeight="1" thickBot="1">
      <c r="A7" s="85" t="s">
        <v>440</v>
      </c>
      <c r="B7" s="36" t="s">
        <v>379</v>
      </c>
      <c r="C7" s="86"/>
      <c r="D7" s="87"/>
      <c r="E7" s="87"/>
      <c r="F7" s="93"/>
    </row>
    <row r="8" spans="1:6" s="99" customFormat="1" ht="15" customHeight="1">
      <c r="A8" s="69"/>
      <c r="B8" s="20"/>
      <c r="C8" s="96"/>
      <c r="D8" s="82"/>
      <c r="E8" s="83"/>
      <c r="F8" s="82"/>
    </row>
    <row r="9" spans="1:6" s="99" customFormat="1" ht="15" customHeight="1">
      <c r="A9" s="69" t="s">
        <v>441</v>
      </c>
      <c r="B9" s="21" t="s">
        <v>374</v>
      </c>
      <c r="C9" s="96" t="s">
        <v>14</v>
      </c>
      <c r="D9" s="82">
        <v>5</v>
      </c>
      <c r="E9" s="83"/>
      <c r="F9" s="82"/>
    </row>
    <row r="10" spans="1:6" s="99" customFormat="1" ht="15" customHeight="1">
      <c r="A10" s="69" t="s">
        <v>442</v>
      </c>
      <c r="B10" s="21" t="s">
        <v>375</v>
      </c>
      <c r="C10" s="96" t="s">
        <v>15</v>
      </c>
      <c r="D10" s="82">
        <v>5</v>
      </c>
      <c r="E10" s="83"/>
      <c r="F10" s="82"/>
    </row>
    <row r="11" spans="1:6" s="99" customFormat="1" ht="15" customHeight="1">
      <c r="A11" s="69" t="s">
        <v>443</v>
      </c>
      <c r="B11" s="21" t="s">
        <v>376</v>
      </c>
      <c r="C11" s="96" t="s">
        <v>14</v>
      </c>
      <c r="D11" s="82">
        <v>130</v>
      </c>
      <c r="E11" s="83"/>
      <c r="F11" s="82"/>
    </row>
    <row r="12" spans="1:6" s="99" customFormat="1" ht="15" customHeight="1">
      <c r="A12" s="69" t="s">
        <v>444</v>
      </c>
      <c r="B12" s="21" t="s">
        <v>377</v>
      </c>
      <c r="C12" s="96" t="s">
        <v>14</v>
      </c>
      <c r="D12" s="82">
        <v>31</v>
      </c>
      <c r="E12" s="83"/>
      <c r="F12" s="82"/>
    </row>
    <row r="13" spans="1:6" s="99" customFormat="1" ht="15" customHeight="1">
      <c r="A13" s="69" t="s">
        <v>445</v>
      </c>
      <c r="B13" s="21" t="s">
        <v>378</v>
      </c>
      <c r="C13" s="96" t="s">
        <v>14</v>
      </c>
      <c r="D13" s="82">
        <v>1</v>
      </c>
      <c r="E13" s="83"/>
      <c r="F13" s="82"/>
    </row>
    <row r="14" spans="1:6" s="99" customFormat="1" ht="15" customHeight="1" thickBot="1">
      <c r="A14" s="69"/>
      <c r="B14" s="20"/>
      <c r="C14" s="96"/>
      <c r="D14" s="82"/>
      <c r="E14" s="83"/>
      <c r="F14" s="82"/>
    </row>
    <row r="15" spans="1:6" s="99" customFormat="1" ht="15" customHeight="1" thickBot="1">
      <c r="A15" s="85" t="s">
        <v>440</v>
      </c>
      <c r="B15" s="36" t="s">
        <v>392</v>
      </c>
      <c r="C15" s="113"/>
      <c r="D15" s="87"/>
      <c r="E15" s="87"/>
      <c r="F15" s="88">
        <f>SUM(F9:F13)</f>
        <v>0</v>
      </c>
    </row>
    <row r="16" spans="1:6" s="99" customFormat="1" ht="15" customHeight="1">
      <c r="A16" s="69"/>
      <c r="B16" s="20"/>
      <c r="C16" s="96"/>
      <c r="D16" s="82"/>
      <c r="E16" s="83"/>
      <c r="F16" s="82"/>
    </row>
    <row r="17" spans="1:6" s="99" customFormat="1" ht="15" customHeight="1" thickBot="1">
      <c r="A17" s="69"/>
      <c r="B17" s="20"/>
      <c r="C17" s="96"/>
      <c r="D17" s="82"/>
      <c r="E17" s="83"/>
      <c r="F17" s="82"/>
    </row>
    <row r="18" spans="1:6" s="99" customFormat="1" ht="15" customHeight="1" thickBot="1">
      <c r="A18" s="85" t="s">
        <v>446</v>
      </c>
      <c r="B18" s="36" t="s">
        <v>380</v>
      </c>
      <c r="C18" s="86"/>
      <c r="D18" s="87"/>
      <c r="E18" s="87"/>
      <c r="F18" s="93"/>
    </row>
    <row r="19" spans="1:6" s="99" customFormat="1" ht="15" customHeight="1">
      <c r="A19" s="69"/>
      <c r="B19" s="20"/>
      <c r="C19" s="96"/>
      <c r="D19" s="82"/>
      <c r="E19" s="83"/>
      <c r="F19" s="82"/>
    </row>
    <row r="20" spans="1:6" s="99" customFormat="1" ht="38.25">
      <c r="A20" s="69" t="s">
        <v>447</v>
      </c>
      <c r="B20" s="21" t="s">
        <v>381</v>
      </c>
      <c r="C20" s="96" t="s">
        <v>382</v>
      </c>
      <c r="D20" s="82">
        <v>8</v>
      </c>
      <c r="E20" s="83"/>
      <c r="F20" s="82"/>
    </row>
    <row r="21" spans="1:6" s="99" customFormat="1" ht="25.5">
      <c r="A21" s="69" t="s">
        <v>448</v>
      </c>
      <c r="B21" s="21" t="s">
        <v>383</v>
      </c>
      <c r="C21" s="96" t="s">
        <v>12</v>
      </c>
      <c r="D21" s="82">
        <v>1</v>
      </c>
      <c r="E21" s="83"/>
      <c r="F21" s="82"/>
    </row>
    <row r="22" spans="1:6" s="99" customFormat="1" ht="38.25">
      <c r="A22" s="69" t="s">
        <v>449</v>
      </c>
      <c r="B22" s="21" t="s">
        <v>384</v>
      </c>
      <c r="C22" s="96" t="s">
        <v>12</v>
      </c>
      <c r="D22" s="82">
        <v>1</v>
      </c>
      <c r="E22" s="83"/>
      <c r="F22" s="82"/>
    </row>
    <row r="23" spans="1:6" s="99" customFormat="1" ht="38.25">
      <c r="A23" s="69" t="s">
        <v>450</v>
      </c>
      <c r="B23" s="21" t="s">
        <v>385</v>
      </c>
      <c r="C23" s="96" t="s">
        <v>12</v>
      </c>
      <c r="D23" s="82">
        <v>1</v>
      </c>
      <c r="E23" s="83"/>
      <c r="F23" s="82"/>
    </row>
    <row r="24" spans="1:6" s="99" customFormat="1" ht="25.5">
      <c r="A24" s="69" t="s">
        <v>451</v>
      </c>
      <c r="B24" s="21" t="s">
        <v>386</v>
      </c>
      <c r="C24" s="96" t="s">
        <v>382</v>
      </c>
      <c r="D24" s="82">
        <v>2</v>
      </c>
      <c r="E24" s="83"/>
      <c r="F24" s="82"/>
    </row>
    <row r="25" spans="1:6" s="99" customFormat="1" ht="25.5">
      <c r="A25" s="69" t="s">
        <v>452</v>
      </c>
      <c r="B25" s="21" t="s">
        <v>387</v>
      </c>
      <c r="C25" s="96" t="s">
        <v>12</v>
      </c>
      <c r="D25" s="82">
        <v>96</v>
      </c>
      <c r="E25" s="83"/>
      <c r="F25" s="82"/>
    </row>
    <row r="26" spans="1:6" s="99" customFormat="1" ht="15" customHeight="1">
      <c r="A26" s="69" t="s">
        <v>453</v>
      </c>
      <c r="B26" s="21" t="s">
        <v>388</v>
      </c>
      <c r="C26" s="96" t="s">
        <v>389</v>
      </c>
      <c r="D26" s="82">
        <v>100</v>
      </c>
      <c r="E26" s="83"/>
      <c r="F26" s="82"/>
    </row>
    <row r="27" spans="1:6" s="99" customFormat="1" ht="25.5">
      <c r="A27" s="69" t="s">
        <v>454</v>
      </c>
      <c r="B27" s="21" t="s">
        <v>390</v>
      </c>
      <c r="C27" s="96" t="s">
        <v>12</v>
      </c>
      <c r="D27" s="82">
        <v>400</v>
      </c>
      <c r="E27" s="83"/>
      <c r="F27" s="82"/>
    </row>
    <row r="28" spans="1:6" s="99" customFormat="1" ht="15" customHeight="1">
      <c r="A28" s="69" t="s">
        <v>455</v>
      </c>
      <c r="B28" s="21" t="s">
        <v>391</v>
      </c>
      <c r="C28" s="96" t="s">
        <v>382</v>
      </c>
      <c r="D28" s="82">
        <v>2</v>
      </c>
      <c r="E28" s="83"/>
      <c r="F28" s="82"/>
    </row>
    <row r="29" spans="1:6" s="99" customFormat="1" ht="15" customHeight="1" thickBot="1">
      <c r="A29" s="69"/>
      <c r="B29" s="20"/>
      <c r="C29" s="96"/>
      <c r="D29" s="82"/>
      <c r="E29" s="83"/>
      <c r="F29" s="82"/>
    </row>
    <row r="30" spans="1:6" s="99" customFormat="1" ht="15" customHeight="1" thickBot="1">
      <c r="A30" s="85" t="s">
        <v>446</v>
      </c>
      <c r="B30" s="36" t="s">
        <v>393</v>
      </c>
      <c r="C30" s="113"/>
      <c r="D30" s="87"/>
      <c r="E30" s="87"/>
      <c r="F30" s="88">
        <f>SUM(F20:F28)</f>
        <v>0</v>
      </c>
    </row>
    <row r="31" spans="1:6" s="99" customFormat="1" ht="15" customHeight="1">
      <c r="A31" s="69"/>
      <c r="B31" s="20"/>
      <c r="C31" s="96"/>
      <c r="D31" s="82"/>
      <c r="E31" s="83"/>
      <c r="F31" s="82"/>
    </row>
    <row r="32" spans="1:6" s="99" customFormat="1" ht="15" customHeight="1" thickBot="1">
      <c r="A32" s="69"/>
      <c r="B32" s="20"/>
      <c r="C32" s="96"/>
      <c r="D32" s="82"/>
      <c r="E32" s="83"/>
      <c r="F32" s="82"/>
    </row>
    <row r="33" spans="1:6" s="99" customFormat="1" ht="15" customHeight="1" thickBot="1">
      <c r="A33" s="85" t="s">
        <v>457</v>
      </c>
      <c r="B33" s="36" t="s">
        <v>394</v>
      </c>
      <c r="C33" s="86"/>
      <c r="D33" s="87"/>
      <c r="E33" s="87"/>
      <c r="F33" s="93"/>
    </row>
    <row r="34" spans="1:6" s="99" customFormat="1" ht="15" customHeight="1">
      <c r="A34" s="69"/>
      <c r="B34" s="20"/>
      <c r="C34" s="96"/>
      <c r="D34" s="82"/>
      <c r="E34" s="83"/>
      <c r="F34" s="82"/>
    </row>
    <row r="35" spans="1:6" s="99" customFormat="1" ht="25.5">
      <c r="A35" s="69" t="s">
        <v>458</v>
      </c>
      <c r="B35" s="21" t="s">
        <v>395</v>
      </c>
      <c r="C35" s="96" t="s">
        <v>12</v>
      </c>
      <c r="D35" s="82">
        <v>1</v>
      </c>
      <c r="E35" s="83"/>
      <c r="F35" s="82"/>
    </row>
    <row r="36" spans="1:6" s="99" customFormat="1" ht="38.25">
      <c r="A36" s="69" t="s">
        <v>459</v>
      </c>
      <c r="B36" s="21" t="s">
        <v>396</v>
      </c>
      <c r="C36" s="96" t="s">
        <v>12</v>
      </c>
      <c r="D36" s="82">
        <v>1</v>
      </c>
      <c r="E36" s="83"/>
      <c r="F36" s="82"/>
    </row>
    <row r="37" spans="1:6" s="99" customFormat="1" ht="43.5">
      <c r="A37" s="69" t="s">
        <v>460</v>
      </c>
      <c r="B37" s="21" t="s">
        <v>456</v>
      </c>
      <c r="C37" s="96" t="s">
        <v>12</v>
      </c>
      <c r="D37" s="82">
        <v>1</v>
      </c>
      <c r="E37" s="83"/>
      <c r="F37" s="82"/>
    </row>
    <row r="38" spans="1:6" s="99" customFormat="1" ht="25.5">
      <c r="A38" s="69" t="s">
        <v>461</v>
      </c>
      <c r="B38" s="21" t="s">
        <v>397</v>
      </c>
      <c r="C38" s="96" t="s">
        <v>12</v>
      </c>
      <c r="D38" s="82">
        <v>1</v>
      </c>
      <c r="E38" s="83"/>
      <c r="F38" s="82"/>
    </row>
    <row r="39" spans="1:6" s="99" customFormat="1" ht="12.75">
      <c r="A39" s="69" t="s">
        <v>462</v>
      </c>
      <c r="B39" s="21" t="s">
        <v>398</v>
      </c>
      <c r="C39" s="96" t="s">
        <v>12</v>
      </c>
      <c r="D39" s="82">
        <v>1</v>
      </c>
      <c r="E39" s="83"/>
      <c r="F39" s="82"/>
    </row>
    <row r="40" spans="1:6" s="99" customFormat="1" ht="15" customHeight="1">
      <c r="A40" s="69" t="s">
        <v>463</v>
      </c>
      <c r="B40" s="21" t="s">
        <v>399</v>
      </c>
      <c r="C40" s="96"/>
      <c r="D40" s="82"/>
      <c r="E40" s="83"/>
      <c r="F40" s="82"/>
    </row>
    <row r="41" spans="1:6" s="99" customFormat="1" ht="12.75">
      <c r="A41" s="69"/>
      <c r="B41" s="21" t="s">
        <v>400</v>
      </c>
      <c r="C41" s="96" t="s">
        <v>382</v>
      </c>
      <c r="D41" s="82">
        <v>12</v>
      </c>
      <c r="E41" s="83"/>
      <c r="F41" s="82"/>
    </row>
    <row r="42" spans="1:6" s="99" customFormat="1" ht="15" customHeight="1">
      <c r="A42" s="69"/>
      <c r="B42" s="21" t="s">
        <v>401</v>
      </c>
      <c r="C42" s="96" t="s">
        <v>382</v>
      </c>
      <c r="D42" s="82">
        <v>4</v>
      </c>
      <c r="E42" s="83"/>
      <c r="F42" s="82"/>
    </row>
    <row r="43" spans="1:6" s="99" customFormat="1" ht="15" customHeight="1">
      <c r="A43" s="69"/>
      <c r="B43" s="21" t="s">
        <v>402</v>
      </c>
      <c r="C43" s="96" t="s">
        <v>382</v>
      </c>
      <c r="D43" s="82">
        <v>3</v>
      </c>
      <c r="E43" s="83"/>
      <c r="F43" s="82"/>
    </row>
    <row r="44" spans="1:6" s="99" customFormat="1" ht="25.5">
      <c r="A44" s="69" t="s">
        <v>464</v>
      </c>
      <c r="B44" s="21" t="s">
        <v>403</v>
      </c>
      <c r="C44" s="96" t="s">
        <v>12</v>
      </c>
      <c r="D44" s="82">
        <v>2</v>
      </c>
      <c r="E44" s="83"/>
      <c r="F44" s="82"/>
    </row>
    <row r="45" spans="1:6" s="99" customFormat="1" ht="38.25">
      <c r="A45" s="69" t="s">
        <v>465</v>
      </c>
      <c r="B45" s="21" t="s">
        <v>404</v>
      </c>
      <c r="C45" s="96" t="s">
        <v>382</v>
      </c>
      <c r="D45" s="82">
        <v>3</v>
      </c>
      <c r="E45" s="83"/>
      <c r="F45" s="82"/>
    </row>
    <row r="46" spans="1:6" s="99" customFormat="1" ht="25.5">
      <c r="A46" s="69" t="s">
        <v>466</v>
      </c>
      <c r="B46" s="21" t="s">
        <v>405</v>
      </c>
      <c r="C46" s="96" t="s">
        <v>12</v>
      </c>
      <c r="D46" s="82">
        <v>2</v>
      </c>
      <c r="E46" s="83"/>
      <c r="F46" s="82"/>
    </row>
    <row r="47" spans="1:6" s="99" customFormat="1" ht="15" customHeight="1">
      <c r="A47" s="69" t="s">
        <v>467</v>
      </c>
      <c r="B47" s="21" t="s">
        <v>406</v>
      </c>
      <c r="C47" s="96" t="s">
        <v>12</v>
      </c>
      <c r="D47" s="82">
        <v>1</v>
      </c>
      <c r="E47" s="83"/>
      <c r="F47" s="82"/>
    </row>
    <row r="48" spans="1:6" s="99" customFormat="1" ht="39" customHeight="1">
      <c r="A48" s="69" t="s">
        <v>468</v>
      </c>
      <c r="B48" s="21" t="s">
        <v>407</v>
      </c>
      <c r="C48" s="96" t="s">
        <v>12</v>
      </c>
      <c r="D48" s="82">
        <v>2</v>
      </c>
      <c r="E48" s="83"/>
      <c r="F48" s="82"/>
    </row>
    <row r="49" spans="1:6" s="99" customFormat="1" ht="66.75" customHeight="1">
      <c r="A49" s="69" t="s">
        <v>469</v>
      </c>
      <c r="B49" s="21" t="s">
        <v>408</v>
      </c>
      <c r="C49" s="96" t="s">
        <v>12</v>
      </c>
      <c r="D49" s="82">
        <v>2</v>
      </c>
      <c r="E49" s="83"/>
      <c r="F49" s="82"/>
    </row>
    <row r="50" spans="1:6" s="99" customFormat="1" ht="42" customHeight="1">
      <c r="A50" s="69" t="s">
        <v>470</v>
      </c>
      <c r="B50" s="21" t="s">
        <v>409</v>
      </c>
      <c r="C50" s="96" t="s">
        <v>419</v>
      </c>
      <c r="D50" s="82">
        <v>1</v>
      </c>
      <c r="E50" s="83"/>
      <c r="F50" s="82"/>
    </row>
    <row r="51" spans="1:6" s="99" customFormat="1" ht="42" customHeight="1">
      <c r="A51" s="69" t="s">
        <v>471</v>
      </c>
      <c r="B51" s="21" t="s">
        <v>410</v>
      </c>
      <c r="C51" s="96" t="s">
        <v>419</v>
      </c>
      <c r="D51" s="82">
        <v>1</v>
      </c>
      <c r="E51" s="83"/>
      <c r="F51" s="82"/>
    </row>
    <row r="52" spans="1:6" s="99" customFormat="1" ht="27.75" customHeight="1">
      <c r="A52" s="69" t="s">
        <v>472</v>
      </c>
      <c r="B52" s="21" t="s">
        <v>411</v>
      </c>
      <c r="C52" s="96" t="s">
        <v>419</v>
      </c>
      <c r="D52" s="82">
        <v>2</v>
      </c>
      <c r="E52" s="83"/>
      <c r="F52" s="82"/>
    </row>
    <row r="53" spans="1:6" s="99" customFormat="1" ht="28.5" customHeight="1">
      <c r="A53" s="69" t="s">
        <v>473</v>
      </c>
      <c r="B53" s="21" t="s">
        <v>412</v>
      </c>
      <c r="C53" s="96" t="s">
        <v>382</v>
      </c>
      <c r="D53" s="82">
        <v>22</v>
      </c>
      <c r="E53" s="83"/>
      <c r="F53" s="82"/>
    </row>
    <row r="54" spans="1:6" s="99" customFormat="1" ht="69" customHeight="1">
      <c r="A54" s="69" t="s">
        <v>474</v>
      </c>
      <c r="B54" s="21" t="s">
        <v>413</v>
      </c>
      <c r="C54" s="96" t="s">
        <v>12</v>
      </c>
      <c r="D54" s="82">
        <v>2</v>
      </c>
      <c r="E54" s="83"/>
      <c r="F54" s="82"/>
    </row>
    <row r="55" spans="1:6" s="99" customFormat="1" ht="30" customHeight="1">
      <c r="A55" s="69" t="s">
        <v>475</v>
      </c>
      <c r="B55" s="21" t="s">
        <v>414</v>
      </c>
      <c r="C55" s="96" t="s">
        <v>418</v>
      </c>
      <c r="D55" s="82">
        <v>1</v>
      </c>
      <c r="E55" s="83"/>
      <c r="F55" s="82"/>
    </row>
    <row r="56" spans="1:6" s="99" customFormat="1" ht="43.5" customHeight="1">
      <c r="A56" s="69" t="s">
        <v>476</v>
      </c>
      <c r="B56" s="21" t="s">
        <v>415</v>
      </c>
      <c r="C56" s="96" t="s">
        <v>12</v>
      </c>
      <c r="D56" s="82">
        <v>2</v>
      </c>
      <c r="E56" s="83"/>
      <c r="F56" s="82"/>
    </row>
    <row r="57" spans="1:6" s="99" customFormat="1" ht="27.75" customHeight="1">
      <c r="A57" s="69" t="s">
        <v>477</v>
      </c>
      <c r="B57" s="21" t="s">
        <v>416</v>
      </c>
      <c r="C57" s="96" t="s">
        <v>12</v>
      </c>
      <c r="D57" s="82">
        <v>2</v>
      </c>
      <c r="E57" s="83"/>
      <c r="F57" s="82"/>
    </row>
    <row r="58" spans="1:6" s="99" customFormat="1" ht="28.5" customHeight="1">
      <c r="A58" s="69" t="s">
        <v>478</v>
      </c>
      <c r="B58" s="21" t="s">
        <v>417</v>
      </c>
      <c r="C58" s="96" t="s">
        <v>15</v>
      </c>
      <c r="D58" s="82">
        <v>3</v>
      </c>
      <c r="E58" s="83"/>
      <c r="F58" s="82"/>
    </row>
    <row r="59" spans="1:6" s="99" customFormat="1" ht="15" customHeight="1" thickBot="1">
      <c r="A59" s="69"/>
      <c r="B59" s="20"/>
      <c r="C59" s="96"/>
      <c r="D59" s="82"/>
      <c r="E59" s="83"/>
      <c r="F59" s="82"/>
    </row>
    <row r="60" spans="1:6" s="99" customFormat="1" ht="15" customHeight="1" thickBot="1">
      <c r="A60" s="85" t="s">
        <v>457</v>
      </c>
      <c r="B60" s="36" t="s">
        <v>420</v>
      </c>
      <c r="C60" s="113"/>
      <c r="D60" s="87"/>
      <c r="E60" s="87"/>
      <c r="F60" s="88">
        <f>SUM(F35:F58)</f>
        <v>0</v>
      </c>
    </row>
    <row r="61" spans="1:6" s="99" customFormat="1" ht="15" customHeight="1">
      <c r="A61" s="69"/>
      <c r="B61" s="20"/>
      <c r="C61" s="96"/>
      <c r="D61" s="82"/>
      <c r="E61" s="83"/>
      <c r="F61" s="82"/>
    </row>
    <row r="62" spans="1:6" s="99" customFormat="1" ht="15" customHeight="1" thickBot="1">
      <c r="A62" s="69"/>
      <c r="B62" s="20"/>
      <c r="C62" s="96"/>
      <c r="D62" s="82"/>
      <c r="E62" s="83"/>
      <c r="F62" s="82"/>
    </row>
    <row r="63" spans="1:6" s="99" customFormat="1" ht="15" customHeight="1" thickBot="1">
      <c r="A63" s="85" t="s">
        <v>479</v>
      </c>
      <c r="B63" s="36" t="s">
        <v>421</v>
      </c>
      <c r="C63" s="86"/>
      <c r="D63" s="87"/>
      <c r="E63" s="87"/>
      <c r="F63" s="93"/>
    </row>
    <row r="64" spans="1:6" s="99" customFormat="1" ht="15" customHeight="1">
      <c r="A64" s="69"/>
      <c r="B64" s="20"/>
      <c r="C64" s="96"/>
      <c r="D64" s="82"/>
      <c r="E64" s="83"/>
      <c r="F64" s="82"/>
    </row>
    <row r="65" spans="1:6" s="99" customFormat="1" ht="25.5">
      <c r="A65" s="69" t="s">
        <v>480</v>
      </c>
      <c r="B65" s="21" t="s">
        <v>422</v>
      </c>
      <c r="C65" s="96"/>
      <c r="D65" s="82"/>
      <c r="E65" s="83"/>
      <c r="F65" s="82"/>
    </row>
    <row r="66" spans="1:6" s="99" customFormat="1" ht="15" customHeight="1">
      <c r="A66" s="69"/>
      <c r="B66" s="21" t="s">
        <v>423</v>
      </c>
      <c r="C66" s="96" t="s">
        <v>382</v>
      </c>
      <c r="D66" s="82">
        <v>18</v>
      </c>
      <c r="E66" s="83"/>
      <c r="F66" s="82"/>
    </row>
    <row r="67" spans="1:6" s="99" customFormat="1" ht="15" customHeight="1">
      <c r="A67" s="69"/>
      <c r="B67" s="21" t="s">
        <v>424</v>
      </c>
      <c r="C67" s="96" t="s">
        <v>382</v>
      </c>
      <c r="D67" s="82">
        <v>30</v>
      </c>
      <c r="E67" s="83"/>
      <c r="F67" s="82"/>
    </row>
    <row r="68" spans="1:6" s="99" customFormat="1" ht="15" customHeight="1">
      <c r="A68" s="69"/>
      <c r="B68" s="21" t="s">
        <v>425</v>
      </c>
      <c r="C68" s="96" t="s">
        <v>382</v>
      </c>
      <c r="D68" s="82">
        <v>90</v>
      </c>
      <c r="E68" s="83"/>
      <c r="F68" s="82"/>
    </row>
    <row r="69" spans="1:6" s="99" customFormat="1" ht="15" customHeight="1">
      <c r="A69" s="69"/>
      <c r="B69" s="21" t="s">
        <v>426</v>
      </c>
      <c r="C69" s="96" t="s">
        <v>382</v>
      </c>
      <c r="D69" s="82">
        <v>98</v>
      </c>
      <c r="E69" s="83"/>
      <c r="F69" s="82"/>
    </row>
    <row r="70" spans="1:6" s="99" customFormat="1" ht="15" customHeight="1">
      <c r="A70" s="69"/>
      <c r="B70" s="21" t="s">
        <v>427</v>
      </c>
      <c r="C70" s="96" t="s">
        <v>382</v>
      </c>
      <c r="D70" s="82">
        <v>40</v>
      </c>
      <c r="E70" s="83"/>
      <c r="F70" s="82"/>
    </row>
    <row r="71" spans="1:6" s="99" customFormat="1" ht="15" customHeight="1">
      <c r="A71" s="69"/>
      <c r="B71" s="21" t="s">
        <v>428</v>
      </c>
      <c r="C71" s="96" t="s">
        <v>382</v>
      </c>
      <c r="D71" s="82">
        <v>130</v>
      </c>
      <c r="E71" s="83"/>
      <c r="F71" s="82"/>
    </row>
    <row r="72" spans="1:6" s="99" customFormat="1" ht="12.75">
      <c r="A72" s="69" t="s">
        <v>626</v>
      </c>
      <c r="B72" s="21" t="s">
        <v>429</v>
      </c>
      <c r="C72" s="96" t="s">
        <v>419</v>
      </c>
      <c r="D72" s="82">
        <v>1</v>
      </c>
      <c r="E72" s="83"/>
      <c r="F72" s="82"/>
    </row>
    <row r="73" spans="1:6" s="99" customFormat="1" ht="12.75">
      <c r="A73" s="69" t="s">
        <v>627</v>
      </c>
      <c r="B73" s="21" t="s">
        <v>430</v>
      </c>
      <c r="C73" s="96"/>
      <c r="D73" s="82"/>
      <c r="E73" s="83"/>
      <c r="F73" s="82"/>
    </row>
    <row r="74" spans="1:6" s="99" customFormat="1" ht="15" customHeight="1">
      <c r="A74" s="69"/>
      <c r="B74" s="21" t="s">
        <v>425</v>
      </c>
      <c r="C74" s="96" t="s">
        <v>382</v>
      </c>
      <c r="D74" s="82">
        <v>90</v>
      </c>
      <c r="E74" s="83"/>
      <c r="F74" s="82"/>
    </row>
    <row r="75" spans="1:6" s="99" customFormat="1" ht="15" customHeight="1">
      <c r="A75" s="69"/>
      <c r="B75" s="21" t="s">
        <v>426</v>
      </c>
      <c r="C75" s="96" t="s">
        <v>382</v>
      </c>
      <c r="D75" s="82">
        <v>98</v>
      </c>
      <c r="E75" s="83"/>
      <c r="F75" s="82"/>
    </row>
    <row r="76" spans="1:6" s="99" customFormat="1" ht="15" customHeight="1">
      <c r="A76" s="69"/>
      <c r="B76" s="21" t="s">
        <v>427</v>
      </c>
      <c r="C76" s="96" t="s">
        <v>382</v>
      </c>
      <c r="D76" s="82">
        <v>40</v>
      </c>
      <c r="E76" s="83"/>
      <c r="F76" s="82"/>
    </row>
    <row r="77" spans="1:6" s="99" customFormat="1" ht="15" customHeight="1">
      <c r="A77" s="69"/>
      <c r="B77" s="21" t="s">
        <v>428</v>
      </c>
      <c r="C77" s="96" t="s">
        <v>382</v>
      </c>
      <c r="D77" s="82">
        <v>98</v>
      </c>
      <c r="E77" s="83"/>
      <c r="F77" s="82"/>
    </row>
    <row r="78" spans="1:6" s="99" customFormat="1" ht="12.75">
      <c r="A78" s="69" t="s">
        <v>628</v>
      </c>
      <c r="B78" s="21" t="s">
        <v>431</v>
      </c>
      <c r="C78" s="96"/>
      <c r="D78" s="82"/>
      <c r="E78" s="83"/>
      <c r="F78" s="82"/>
    </row>
    <row r="79" spans="1:6" s="99" customFormat="1" ht="12.75">
      <c r="A79" s="69"/>
      <c r="B79" s="21" t="s">
        <v>432</v>
      </c>
      <c r="C79" s="96" t="s">
        <v>12</v>
      </c>
      <c r="D79" s="82">
        <v>5</v>
      </c>
      <c r="E79" s="83"/>
      <c r="F79" s="82"/>
    </row>
    <row r="80" spans="1:6" s="99" customFormat="1" ht="12.75">
      <c r="A80" s="69"/>
      <c r="B80" s="21" t="s">
        <v>433</v>
      </c>
      <c r="C80" s="96" t="s">
        <v>12</v>
      </c>
      <c r="D80" s="82">
        <v>5</v>
      </c>
      <c r="E80" s="83"/>
      <c r="F80" s="82"/>
    </row>
    <row r="81" spans="1:6" s="99" customFormat="1" ht="38.25">
      <c r="A81" s="69" t="s">
        <v>629</v>
      </c>
      <c r="B81" s="21" t="s">
        <v>1481</v>
      </c>
      <c r="C81" s="96" t="s">
        <v>12</v>
      </c>
      <c r="D81" s="82">
        <v>1</v>
      </c>
      <c r="E81" s="83"/>
      <c r="F81" s="82"/>
    </row>
    <row r="82" spans="1:6" s="99" customFormat="1" ht="15" customHeight="1">
      <c r="A82" s="69"/>
      <c r="B82" s="21" t="s">
        <v>481</v>
      </c>
      <c r="C82" s="96"/>
      <c r="D82" s="82"/>
      <c r="E82" s="83"/>
      <c r="F82" s="82"/>
    </row>
    <row r="83" spans="1:6" s="99" customFormat="1" ht="12.75">
      <c r="A83" s="69"/>
      <c r="B83" s="21" t="s">
        <v>482</v>
      </c>
      <c r="C83" s="96"/>
      <c r="D83" s="82"/>
      <c r="E83" s="83"/>
      <c r="F83" s="82"/>
    </row>
    <row r="84" spans="1:6" s="99" customFormat="1" ht="15" customHeight="1">
      <c r="A84" s="69"/>
      <c r="B84" s="21" t="s">
        <v>483</v>
      </c>
      <c r="C84" s="96"/>
      <c r="D84" s="82"/>
      <c r="E84" s="83"/>
      <c r="F84" s="82"/>
    </row>
    <row r="85" spans="1:6" s="99" customFormat="1" ht="12.75">
      <c r="A85" s="69"/>
      <c r="B85" s="21" t="s">
        <v>484</v>
      </c>
      <c r="C85" s="96"/>
      <c r="D85" s="82"/>
      <c r="E85" s="83"/>
      <c r="F85" s="82"/>
    </row>
    <row r="86" spans="1:6" s="99" customFormat="1" ht="15" customHeight="1">
      <c r="A86" s="69"/>
      <c r="B86" s="21" t="s">
        <v>485</v>
      </c>
      <c r="C86" s="96"/>
      <c r="D86" s="82"/>
      <c r="E86" s="83"/>
      <c r="F86" s="82"/>
    </row>
    <row r="87" spans="1:6" s="99" customFormat="1" ht="12.75">
      <c r="A87" s="69"/>
      <c r="B87" s="21" t="s">
        <v>486</v>
      </c>
      <c r="C87" s="96"/>
      <c r="D87" s="82"/>
      <c r="E87" s="83"/>
      <c r="F87" s="82"/>
    </row>
    <row r="88" spans="1:6" s="99" customFormat="1" ht="25.5">
      <c r="A88" s="69" t="s">
        <v>630</v>
      </c>
      <c r="B88" s="21" t="s">
        <v>1482</v>
      </c>
      <c r="C88" s="96" t="s">
        <v>12</v>
      </c>
      <c r="D88" s="82">
        <v>1</v>
      </c>
      <c r="E88" s="83"/>
      <c r="F88" s="82"/>
    </row>
    <row r="89" spans="1:6" s="99" customFormat="1" ht="12.75">
      <c r="A89" s="69"/>
      <c r="B89" s="21" t="s">
        <v>481</v>
      </c>
      <c r="C89" s="96"/>
      <c r="D89" s="82"/>
      <c r="E89" s="83"/>
      <c r="F89" s="82"/>
    </row>
    <row r="90" spans="1:6" s="99" customFormat="1" ht="15" customHeight="1">
      <c r="A90" s="69"/>
      <c r="B90" s="21" t="s">
        <v>487</v>
      </c>
      <c r="C90" s="96"/>
      <c r="D90" s="82"/>
      <c r="E90" s="83"/>
      <c r="F90" s="82"/>
    </row>
    <row r="91" spans="1:6" s="99" customFormat="1" ht="12.75">
      <c r="A91" s="69"/>
      <c r="B91" s="21" t="s">
        <v>488</v>
      </c>
      <c r="C91" s="96"/>
      <c r="D91" s="82"/>
      <c r="E91" s="83"/>
      <c r="F91" s="82"/>
    </row>
    <row r="92" spans="1:6" s="99" customFormat="1" ht="12.75">
      <c r="A92" s="69"/>
      <c r="B92" s="21" t="s">
        <v>484</v>
      </c>
      <c r="C92" s="96"/>
      <c r="D92" s="82"/>
      <c r="E92" s="83"/>
      <c r="F92" s="82"/>
    </row>
    <row r="93" spans="1:6" s="99" customFormat="1" ht="12.75">
      <c r="A93" s="69"/>
      <c r="B93" s="21" t="s">
        <v>485</v>
      </c>
      <c r="C93" s="96"/>
      <c r="D93" s="82"/>
      <c r="E93" s="83"/>
      <c r="F93" s="82"/>
    </row>
    <row r="94" spans="1:6" s="99" customFormat="1" ht="15" customHeight="1">
      <c r="A94" s="69"/>
      <c r="B94" s="21" t="s">
        <v>489</v>
      </c>
      <c r="C94" s="96"/>
      <c r="D94" s="82"/>
      <c r="E94" s="83"/>
      <c r="F94" s="82"/>
    </row>
    <row r="95" spans="1:6" s="99" customFormat="1" ht="66.75" customHeight="1">
      <c r="A95" s="69" t="s">
        <v>631</v>
      </c>
      <c r="B95" s="21" t="s">
        <v>434</v>
      </c>
      <c r="C95" s="96" t="s">
        <v>419</v>
      </c>
      <c r="D95" s="82">
        <v>1</v>
      </c>
      <c r="E95" s="83"/>
      <c r="F95" s="82"/>
    </row>
    <row r="96" spans="1:6" s="99" customFormat="1" ht="12.75">
      <c r="A96" s="69" t="s">
        <v>632</v>
      </c>
      <c r="B96" s="21" t="s">
        <v>435</v>
      </c>
      <c r="C96" s="96" t="s">
        <v>419</v>
      </c>
      <c r="D96" s="82">
        <v>1</v>
      </c>
      <c r="E96" s="83"/>
      <c r="F96" s="82"/>
    </row>
    <row r="97" spans="1:6" s="99" customFormat="1" ht="15" customHeight="1">
      <c r="A97" s="69"/>
      <c r="B97" s="21" t="s">
        <v>490</v>
      </c>
      <c r="C97" s="96"/>
      <c r="D97" s="82"/>
      <c r="E97" s="83"/>
      <c r="F97" s="82"/>
    </row>
    <row r="98" spans="1:6" s="99" customFormat="1" ht="12.75">
      <c r="A98" s="69"/>
      <c r="B98" s="21" t="s">
        <v>491</v>
      </c>
      <c r="C98" s="96"/>
      <c r="D98" s="82"/>
      <c r="E98" s="83"/>
      <c r="F98" s="82"/>
    </row>
    <row r="99" spans="1:6" s="99" customFormat="1" ht="25.5">
      <c r="A99" s="69"/>
      <c r="B99" s="21" t="s">
        <v>492</v>
      </c>
      <c r="C99" s="96"/>
      <c r="D99" s="82"/>
      <c r="E99" s="83"/>
      <c r="F99" s="82"/>
    </row>
    <row r="100" spans="1:6" s="99" customFormat="1" ht="25.5">
      <c r="A100" s="69"/>
      <c r="B100" s="21" t="s">
        <v>493</v>
      </c>
      <c r="C100" s="96"/>
      <c r="D100" s="82"/>
      <c r="E100" s="83"/>
      <c r="F100" s="82"/>
    </row>
    <row r="101" spans="1:6" s="99" customFormat="1" ht="15" customHeight="1">
      <c r="A101" s="69" t="s">
        <v>633</v>
      </c>
      <c r="B101" s="21" t="s">
        <v>435</v>
      </c>
      <c r="C101" s="96" t="s">
        <v>419</v>
      </c>
      <c r="D101" s="82">
        <v>1</v>
      </c>
      <c r="E101" s="83"/>
      <c r="F101" s="82"/>
    </row>
    <row r="102" spans="1:6" s="99" customFormat="1" ht="15" customHeight="1">
      <c r="A102" s="69"/>
      <c r="B102" s="21" t="s">
        <v>494</v>
      </c>
      <c r="C102" s="96"/>
      <c r="D102" s="82"/>
      <c r="E102" s="83"/>
      <c r="F102" s="82"/>
    </row>
    <row r="103" spans="1:6" s="99" customFormat="1" ht="15" customHeight="1">
      <c r="A103" s="69"/>
      <c r="B103" s="21" t="s">
        <v>491</v>
      </c>
      <c r="C103" s="96"/>
      <c r="D103" s="82"/>
      <c r="E103" s="83"/>
      <c r="F103" s="82"/>
    </row>
    <row r="104" spans="1:6" s="99" customFormat="1" ht="25.5">
      <c r="A104" s="69"/>
      <c r="B104" s="21" t="s">
        <v>492</v>
      </c>
      <c r="C104" s="96"/>
      <c r="D104" s="82"/>
      <c r="E104" s="83"/>
      <c r="F104" s="82"/>
    </row>
    <row r="105" spans="1:6" s="99" customFormat="1" ht="25.5">
      <c r="A105" s="69"/>
      <c r="B105" s="21" t="s">
        <v>493</v>
      </c>
      <c r="C105" s="96"/>
      <c r="D105" s="82"/>
      <c r="E105" s="83"/>
      <c r="F105" s="82"/>
    </row>
    <row r="106" spans="1:6" s="99" customFormat="1" ht="42" customHeight="1">
      <c r="A106" s="69" t="s">
        <v>634</v>
      </c>
      <c r="B106" s="21" t="s">
        <v>1501</v>
      </c>
      <c r="C106" s="96" t="s">
        <v>419</v>
      </c>
      <c r="D106" s="82">
        <v>2</v>
      </c>
      <c r="E106" s="83"/>
      <c r="F106" s="82"/>
    </row>
    <row r="107" spans="1:6" s="99" customFormat="1" ht="30" customHeight="1">
      <c r="A107" s="69" t="s">
        <v>635</v>
      </c>
      <c r="B107" s="21" t="s">
        <v>1483</v>
      </c>
      <c r="C107" s="96" t="s">
        <v>382</v>
      </c>
      <c r="D107" s="82">
        <v>2100</v>
      </c>
      <c r="E107" s="83"/>
      <c r="F107" s="82"/>
    </row>
    <row r="108" spans="1:6" s="99" customFormat="1" ht="15" customHeight="1">
      <c r="A108" s="69"/>
      <c r="B108" s="21" t="s">
        <v>495</v>
      </c>
      <c r="C108" s="96"/>
      <c r="D108" s="82"/>
      <c r="E108" s="83"/>
      <c r="F108" s="82"/>
    </row>
    <row r="109" spans="1:6" s="99" customFormat="1" ht="12.75">
      <c r="A109" s="69"/>
      <c r="B109" s="21" t="s">
        <v>496</v>
      </c>
      <c r="C109" s="96"/>
      <c r="D109" s="82"/>
      <c r="E109" s="83"/>
      <c r="F109" s="82"/>
    </row>
    <row r="110" spans="1:6" s="99" customFormat="1" ht="12.75">
      <c r="A110" s="69"/>
      <c r="B110" s="21" t="s">
        <v>497</v>
      </c>
      <c r="C110" s="96"/>
      <c r="D110" s="82"/>
      <c r="E110" s="83"/>
      <c r="F110" s="82"/>
    </row>
    <row r="111" spans="1:6" s="99" customFormat="1" ht="12.75">
      <c r="A111" s="69"/>
      <c r="B111" s="21" t="s">
        <v>498</v>
      </c>
      <c r="C111" s="96"/>
      <c r="D111" s="82"/>
      <c r="E111" s="83"/>
      <c r="F111" s="82"/>
    </row>
    <row r="112" spans="1:6" s="99" customFormat="1" ht="12.75">
      <c r="A112" s="69"/>
      <c r="B112" s="21" t="s">
        <v>499</v>
      </c>
      <c r="C112" s="96"/>
      <c r="D112" s="82"/>
      <c r="E112" s="83"/>
      <c r="F112" s="82"/>
    </row>
    <row r="113" spans="1:6" s="99" customFormat="1" ht="12.75">
      <c r="A113" s="69"/>
      <c r="B113" s="21" t="s">
        <v>500</v>
      </c>
      <c r="C113" s="96"/>
      <c r="D113" s="82"/>
      <c r="E113" s="83"/>
      <c r="F113" s="82"/>
    </row>
    <row r="114" spans="1:6" s="99" customFormat="1" ht="12.75">
      <c r="A114" s="69"/>
      <c r="B114" s="21" t="s">
        <v>501</v>
      </c>
      <c r="C114" s="96"/>
      <c r="D114" s="82"/>
      <c r="E114" s="83"/>
      <c r="F114" s="82"/>
    </row>
    <row r="115" spans="1:6" s="99" customFormat="1" ht="12.75">
      <c r="A115" s="69"/>
      <c r="B115" s="21" t="s">
        <v>502</v>
      </c>
      <c r="C115" s="96"/>
      <c r="D115" s="82"/>
      <c r="E115" s="83"/>
      <c r="F115" s="82"/>
    </row>
    <row r="116" spans="1:6" s="99" customFormat="1" ht="12.75">
      <c r="A116" s="69"/>
      <c r="B116" s="21" t="s">
        <v>503</v>
      </c>
      <c r="C116" s="96"/>
      <c r="D116" s="82"/>
      <c r="E116" s="83"/>
      <c r="F116" s="82"/>
    </row>
    <row r="117" spans="1:6" s="99" customFormat="1" ht="12.75">
      <c r="A117" s="69"/>
      <c r="B117" s="21" t="s">
        <v>504</v>
      </c>
      <c r="C117" s="96"/>
      <c r="D117" s="82"/>
      <c r="E117" s="83"/>
      <c r="F117" s="82"/>
    </row>
    <row r="118" spans="1:6" s="99" customFormat="1" ht="12.75">
      <c r="A118" s="69"/>
      <c r="B118" s="21" t="s">
        <v>505</v>
      </c>
      <c r="C118" s="96"/>
      <c r="D118" s="82"/>
      <c r="E118" s="83"/>
      <c r="F118" s="82"/>
    </row>
    <row r="119" spans="1:6" s="99" customFormat="1" ht="15.75" customHeight="1">
      <c r="A119" s="69" t="s">
        <v>636</v>
      </c>
      <c r="B119" s="21" t="s">
        <v>1484</v>
      </c>
      <c r="C119" s="96" t="s">
        <v>15</v>
      </c>
      <c r="D119" s="82">
        <v>450</v>
      </c>
      <c r="E119" s="83"/>
      <c r="F119" s="82"/>
    </row>
    <row r="120" spans="1:6" s="99" customFormat="1" ht="25.5">
      <c r="A120" s="69"/>
      <c r="B120" s="21" t="s">
        <v>506</v>
      </c>
      <c r="C120" s="96"/>
      <c r="D120" s="82"/>
      <c r="E120" s="83"/>
      <c r="F120" s="82"/>
    </row>
    <row r="121" spans="1:6" s="99" customFormat="1" ht="25.5">
      <c r="A121" s="69"/>
      <c r="B121" s="21" t="s">
        <v>507</v>
      </c>
      <c r="C121" s="96"/>
      <c r="D121" s="82"/>
      <c r="E121" s="83"/>
      <c r="F121" s="82"/>
    </row>
    <row r="122" spans="1:6" s="99" customFormat="1" ht="25.5">
      <c r="A122" s="69"/>
      <c r="B122" s="21" t="s">
        <v>508</v>
      </c>
      <c r="C122" s="96"/>
      <c r="D122" s="82"/>
      <c r="E122" s="83"/>
      <c r="F122" s="82"/>
    </row>
    <row r="123" spans="1:6" s="99" customFormat="1" ht="26.25" customHeight="1">
      <c r="A123" s="69"/>
      <c r="B123" s="21" t="s">
        <v>509</v>
      </c>
      <c r="C123" s="96"/>
      <c r="D123" s="82"/>
      <c r="E123" s="83"/>
      <c r="F123" s="82"/>
    </row>
    <row r="124" spans="1:6" s="99" customFormat="1" ht="12.75">
      <c r="A124" s="69"/>
      <c r="B124" s="21" t="s">
        <v>510</v>
      </c>
      <c r="C124" s="96"/>
      <c r="D124" s="82"/>
      <c r="E124" s="83"/>
      <c r="F124" s="82"/>
    </row>
    <row r="125" spans="1:6" s="99" customFormat="1" ht="12.75">
      <c r="A125" s="69"/>
      <c r="B125" s="21" t="s">
        <v>511</v>
      </c>
      <c r="C125" s="96"/>
      <c r="D125" s="82"/>
      <c r="E125" s="83"/>
      <c r="F125" s="82"/>
    </row>
    <row r="126" spans="1:6" s="99" customFormat="1" ht="12.75">
      <c r="A126" s="69"/>
      <c r="B126" s="21" t="s">
        <v>512</v>
      </c>
      <c r="C126" s="96"/>
      <c r="D126" s="82"/>
      <c r="E126" s="83"/>
      <c r="F126" s="82"/>
    </row>
    <row r="127" spans="1:6" s="99" customFormat="1" ht="12.75">
      <c r="A127" s="69"/>
      <c r="B127" s="21" t="s">
        <v>513</v>
      </c>
      <c r="C127" s="96"/>
      <c r="D127" s="82"/>
      <c r="E127" s="83"/>
      <c r="F127" s="82"/>
    </row>
    <row r="128" spans="1:6" s="99" customFormat="1" ht="12.75">
      <c r="A128" s="69"/>
      <c r="B128" s="21" t="s">
        <v>514</v>
      </c>
      <c r="C128" s="96"/>
      <c r="D128" s="82"/>
      <c r="E128" s="83"/>
      <c r="F128" s="82"/>
    </row>
    <row r="129" spans="1:6" s="99" customFormat="1" ht="12.75">
      <c r="A129" s="69"/>
      <c r="B129" s="21" t="s">
        <v>515</v>
      </c>
      <c r="C129" s="96"/>
      <c r="D129" s="82"/>
      <c r="E129" s="83"/>
      <c r="F129" s="82"/>
    </row>
    <row r="130" spans="1:6" s="99" customFormat="1" ht="12.75">
      <c r="A130" s="69"/>
      <c r="B130" s="21" t="s">
        <v>516</v>
      </c>
      <c r="C130" s="96"/>
      <c r="D130" s="82"/>
      <c r="E130" s="83"/>
      <c r="F130" s="82"/>
    </row>
    <row r="131" spans="1:6" s="99" customFormat="1" ht="12.75">
      <c r="A131" s="69"/>
      <c r="B131" s="21" t="s">
        <v>517</v>
      </c>
      <c r="C131" s="96"/>
      <c r="D131" s="82"/>
      <c r="E131" s="83"/>
      <c r="F131" s="82"/>
    </row>
    <row r="132" spans="1:6" s="99" customFormat="1" ht="14.25" customHeight="1">
      <c r="A132" s="69" t="s">
        <v>637</v>
      </c>
      <c r="B132" s="21" t="s">
        <v>436</v>
      </c>
      <c r="C132" s="96" t="s">
        <v>12</v>
      </c>
      <c r="D132" s="82">
        <v>1</v>
      </c>
      <c r="E132" s="83"/>
      <c r="F132" s="82"/>
    </row>
    <row r="133" spans="1:6" s="99" customFormat="1" ht="12.75">
      <c r="A133" s="69"/>
      <c r="B133" s="21" t="s">
        <v>518</v>
      </c>
      <c r="C133" s="96"/>
      <c r="D133" s="82"/>
      <c r="E133" s="83"/>
      <c r="F133" s="82"/>
    </row>
    <row r="134" spans="1:6" s="99" customFormat="1" ht="12.75">
      <c r="A134" s="69"/>
      <c r="B134" s="21" t="s">
        <v>519</v>
      </c>
      <c r="C134" s="96"/>
      <c r="D134" s="82"/>
      <c r="E134" s="83"/>
      <c r="F134" s="82"/>
    </row>
    <row r="135" spans="1:6" s="99" customFormat="1" ht="12.75">
      <c r="A135" s="69"/>
      <c r="B135" s="21" t="s">
        <v>520</v>
      </c>
      <c r="C135" s="96"/>
      <c r="D135" s="82"/>
      <c r="E135" s="83"/>
      <c r="F135" s="82"/>
    </row>
    <row r="136" spans="1:6" s="99" customFormat="1" ht="12.75">
      <c r="A136" s="69"/>
      <c r="B136" s="21" t="s">
        <v>521</v>
      </c>
      <c r="C136" s="96"/>
      <c r="D136" s="82"/>
      <c r="E136" s="83"/>
      <c r="F136" s="82"/>
    </row>
    <row r="137" spans="1:6" s="99" customFormat="1" ht="25.5">
      <c r="A137" s="69"/>
      <c r="B137" s="21" t="s">
        <v>522</v>
      </c>
      <c r="C137" s="96"/>
      <c r="D137" s="82"/>
      <c r="E137" s="83"/>
      <c r="F137" s="82"/>
    </row>
    <row r="138" spans="1:6" s="99" customFormat="1" ht="12.75">
      <c r="A138" s="69"/>
      <c r="B138" s="21" t="s">
        <v>523</v>
      </c>
      <c r="C138" s="96"/>
      <c r="D138" s="82"/>
      <c r="E138" s="83"/>
      <c r="F138" s="82"/>
    </row>
    <row r="139" spans="1:6" s="99" customFormat="1" ht="12.75">
      <c r="A139" s="69"/>
      <c r="B139" s="21" t="s">
        <v>524</v>
      </c>
      <c r="C139" s="96"/>
      <c r="D139" s="82"/>
      <c r="E139" s="83"/>
      <c r="F139" s="82"/>
    </row>
    <row r="140" spans="1:6" s="99" customFormat="1" ht="15.75" customHeight="1">
      <c r="A140" s="69"/>
      <c r="B140" s="21" t="s">
        <v>525</v>
      </c>
      <c r="C140" s="96"/>
      <c r="D140" s="82"/>
      <c r="E140" s="83"/>
      <c r="F140" s="82"/>
    </row>
    <row r="141" spans="1:6" s="99" customFormat="1" ht="12.75">
      <c r="A141" s="69"/>
      <c r="B141" s="21" t="s">
        <v>526</v>
      </c>
      <c r="C141" s="96"/>
      <c r="D141" s="82"/>
      <c r="E141" s="83"/>
      <c r="F141" s="82"/>
    </row>
    <row r="142" spans="1:6" s="99" customFormat="1" ht="12.75">
      <c r="A142" s="69"/>
      <c r="B142" s="21" t="s">
        <v>527</v>
      </c>
      <c r="C142" s="96"/>
      <c r="D142" s="82"/>
      <c r="E142" s="83"/>
      <c r="F142" s="82"/>
    </row>
    <row r="143" spans="1:6" s="99" customFormat="1" ht="12.75">
      <c r="A143" s="69"/>
      <c r="B143" s="21" t="s">
        <v>528</v>
      </c>
      <c r="C143" s="96"/>
      <c r="D143" s="82"/>
      <c r="E143" s="83"/>
      <c r="F143" s="82"/>
    </row>
    <row r="144" spans="1:6" s="99" customFormat="1" ht="12.75">
      <c r="A144" s="69"/>
      <c r="B144" s="21" t="s">
        <v>529</v>
      </c>
      <c r="C144" s="96"/>
      <c r="D144" s="82"/>
      <c r="E144" s="83"/>
      <c r="F144" s="82"/>
    </row>
    <row r="145" spans="1:6" s="99" customFormat="1" ht="12.75">
      <c r="A145" s="69"/>
      <c r="B145" s="21" t="s">
        <v>530</v>
      </c>
      <c r="C145" s="96"/>
      <c r="D145" s="82"/>
      <c r="E145" s="83"/>
      <c r="F145" s="82"/>
    </row>
    <row r="146" spans="1:6" s="99" customFormat="1" ht="12.75">
      <c r="A146" s="69"/>
      <c r="B146" s="21" t="s">
        <v>531</v>
      </c>
      <c r="C146" s="96"/>
      <c r="D146" s="82"/>
      <c r="E146" s="83"/>
      <c r="F146" s="82"/>
    </row>
    <row r="147" spans="1:6" s="99" customFormat="1" ht="12.75">
      <c r="A147" s="69"/>
      <c r="B147" s="21" t="s">
        <v>532</v>
      </c>
      <c r="C147" s="96"/>
      <c r="D147" s="82"/>
      <c r="E147" s="83"/>
      <c r="F147" s="82"/>
    </row>
    <row r="148" spans="1:6" s="99" customFormat="1" ht="12.75">
      <c r="A148" s="69"/>
      <c r="B148" s="21" t="s">
        <v>438</v>
      </c>
      <c r="C148" s="96"/>
      <c r="D148" s="82"/>
      <c r="E148" s="83"/>
      <c r="F148" s="82"/>
    </row>
    <row r="149" spans="1:6" ht="15" customHeight="1">
      <c r="A149" s="69" t="s">
        <v>638</v>
      </c>
      <c r="B149" s="21" t="s">
        <v>437</v>
      </c>
      <c r="C149" s="74" t="s">
        <v>12</v>
      </c>
      <c r="D149" s="73">
        <v>1</v>
      </c>
      <c r="E149" s="72"/>
      <c r="F149" s="73"/>
    </row>
    <row r="150" spans="1:6" ht="15" customHeight="1">
      <c r="B150" s="21" t="s">
        <v>518</v>
      </c>
    </row>
    <row r="151" spans="1:6" ht="15" customHeight="1">
      <c r="A151" s="69"/>
      <c r="B151" s="21" t="s">
        <v>519</v>
      </c>
      <c r="C151" s="81"/>
    </row>
    <row r="152" spans="1:6" ht="15" customHeight="1">
      <c r="B152" s="21" t="s">
        <v>533</v>
      </c>
    </row>
    <row r="153" spans="1:6" ht="15" customHeight="1">
      <c r="B153" s="21" t="s">
        <v>520</v>
      </c>
    </row>
    <row r="154" spans="1:6" ht="15" customHeight="1">
      <c r="B154" s="21" t="s">
        <v>521</v>
      </c>
    </row>
    <row r="155" spans="1:6" ht="15" customHeight="1">
      <c r="B155" s="21" t="s">
        <v>522</v>
      </c>
    </row>
    <row r="156" spans="1:6" ht="15" customHeight="1">
      <c r="B156" s="21" t="s">
        <v>523</v>
      </c>
    </row>
    <row r="157" spans="1:6" ht="15" customHeight="1">
      <c r="B157" s="21" t="s">
        <v>524</v>
      </c>
    </row>
    <row r="158" spans="1:6" ht="16.5" customHeight="1">
      <c r="B158" s="21" t="s">
        <v>525</v>
      </c>
    </row>
    <row r="159" spans="1:6" ht="12.75">
      <c r="B159" s="21" t="s">
        <v>534</v>
      </c>
    </row>
    <row r="160" spans="1:6" ht="12.75">
      <c r="B160" s="21" t="s">
        <v>527</v>
      </c>
    </row>
    <row r="161" spans="1:4" ht="12.75">
      <c r="B161" s="21" t="s">
        <v>528</v>
      </c>
    </row>
    <row r="162" spans="1:4" ht="12.75">
      <c r="B162" s="21" t="s">
        <v>529</v>
      </c>
    </row>
    <row r="163" spans="1:4" ht="12.75">
      <c r="B163" s="21" t="s">
        <v>530</v>
      </c>
    </row>
    <row r="164" spans="1:4" ht="15" customHeight="1">
      <c r="B164" s="21" t="s">
        <v>535</v>
      </c>
    </row>
    <row r="165" spans="1:4" ht="12.75">
      <c r="B165" s="21" t="s">
        <v>536</v>
      </c>
    </row>
    <row r="166" spans="1:4" ht="12.75">
      <c r="B166" s="21" t="s">
        <v>438</v>
      </c>
    </row>
    <row r="167" spans="1:4" ht="15" customHeight="1">
      <c r="A167" s="69" t="s">
        <v>639</v>
      </c>
      <c r="B167" s="21" t="s">
        <v>537</v>
      </c>
      <c r="C167" s="96" t="s">
        <v>12</v>
      </c>
      <c r="D167" s="82">
        <v>2</v>
      </c>
    </row>
    <row r="168" spans="1:4" ht="12.75">
      <c r="B168" s="21" t="s">
        <v>538</v>
      </c>
    </row>
    <row r="169" spans="1:4" ht="15" customHeight="1">
      <c r="B169" s="21" t="s">
        <v>539</v>
      </c>
    </row>
    <row r="170" spans="1:4" ht="12.75">
      <c r="B170" s="21" t="s">
        <v>540</v>
      </c>
    </row>
    <row r="171" spans="1:4" ht="12.75">
      <c r="B171" s="21" t="s">
        <v>541</v>
      </c>
    </row>
    <row r="172" spans="1:4" ht="25.5">
      <c r="B172" s="21" t="s">
        <v>542</v>
      </c>
    </row>
    <row r="173" spans="1:4" ht="12.75">
      <c r="B173" s="21" t="s">
        <v>543</v>
      </c>
    </row>
    <row r="174" spans="1:4" ht="12.75">
      <c r="B174" s="21" t="s">
        <v>544</v>
      </c>
    </row>
    <row r="175" spans="1:4" ht="12.75">
      <c r="B175" s="21" t="s">
        <v>545</v>
      </c>
    </row>
    <row r="176" spans="1:4" ht="12.75">
      <c r="B176" s="21" t="s">
        <v>546</v>
      </c>
    </row>
    <row r="177" spans="1:6" ht="12.75">
      <c r="A177" s="69" t="s">
        <v>640</v>
      </c>
      <c r="B177" s="21" t="s">
        <v>547</v>
      </c>
      <c r="C177" s="96" t="s">
        <v>12</v>
      </c>
      <c r="D177" s="82">
        <v>44</v>
      </c>
    </row>
    <row r="178" spans="1:6" ht="12.75">
      <c r="B178" s="21" t="s">
        <v>548</v>
      </c>
    </row>
    <row r="179" spans="1:6" ht="12.75">
      <c r="B179" s="21" t="s">
        <v>549</v>
      </c>
    </row>
    <row r="180" spans="1:6" ht="15" customHeight="1">
      <c r="B180" s="21" t="s">
        <v>550</v>
      </c>
    </row>
    <row r="181" spans="1:6" ht="12.75">
      <c r="B181" s="21" t="s">
        <v>551</v>
      </c>
    </row>
    <row r="182" spans="1:6" ht="12.75">
      <c r="B182" s="21" t="s">
        <v>552</v>
      </c>
    </row>
    <row r="183" spans="1:6" ht="12.75">
      <c r="B183" s="21" t="s">
        <v>546</v>
      </c>
    </row>
    <row r="184" spans="1:6" ht="12.75">
      <c r="A184" s="69" t="s">
        <v>641</v>
      </c>
      <c r="B184" s="21" t="s">
        <v>553</v>
      </c>
      <c r="C184" s="96" t="s">
        <v>382</v>
      </c>
      <c r="D184" s="82">
        <v>400</v>
      </c>
    </row>
    <row r="185" spans="1:6" ht="12.75">
      <c r="B185" s="21" t="s">
        <v>554</v>
      </c>
    </row>
    <row r="186" spans="1:6" ht="25.5">
      <c r="B186" s="21" t="s">
        <v>555</v>
      </c>
    </row>
    <row r="187" spans="1:6" ht="25.5">
      <c r="B187" s="21" t="s">
        <v>556</v>
      </c>
    </row>
    <row r="188" spans="1:6" ht="12.75">
      <c r="B188" s="21" t="s">
        <v>557</v>
      </c>
    </row>
    <row r="189" spans="1:6" ht="12.75">
      <c r="B189" s="21" t="s">
        <v>558</v>
      </c>
    </row>
    <row r="190" spans="1:6" ht="12.75">
      <c r="B190" s="21" t="s">
        <v>559</v>
      </c>
    </row>
    <row r="191" spans="1:6" ht="15" customHeight="1">
      <c r="A191" s="69" t="s">
        <v>642</v>
      </c>
      <c r="B191" s="21" t="s">
        <v>643</v>
      </c>
      <c r="C191" s="96" t="s">
        <v>15</v>
      </c>
      <c r="D191" s="82">
        <v>230</v>
      </c>
    </row>
    <row r="192" spans="1:6" ht="12.75">
      <c r="A192" s="69" t="s">
        <v>644</v>
      </c>
      <c r="B192" s="21" t="s">
        <v>560</v>
      </c>
      <c r="C192" s="96" t="s">
        <v>12</v>
      </c>
      <c r="D192" s="82">
        <v>21</v>
      </c>
      <c r="E192" s="153"/>
      <c r="F192" s="153"/>
    </row>
    <row r="193" spans="1:6" ht="12.75">
      <c r="A193" s="182"/>
      <c r="B193" s="21" t="s">
        <v>561</v>
      </c>
      <c r="C193" s="182"/>
      <c r="D193" s="182"/>
      <c r="E193" s="182"/>
      <c r="F193" s="182"/>
    </row>
    <row r="194" spans="1:6" ht="12.75">
      <c r="A194" s="104"/>
      <c r="B194" s="21" t="s">
        <v>562</v>
      </c>
      <c r="C194" s="169"/>
      <c r="D194" s="143"/>
      <c r="E194" s="144"/>
      <c r="F194" s="143"/>
    </row>
    <row r="195" spans="1:6" ht="25.5">
      <c r="A195" s="104"/>
      <c r="B195" s="21" t="s">
        <v>563</v>
      </c>
      <c r="C195" s="169"/>
      <c r="D195" s="143"/>
      <c r="E195" s="144"/>
      <c r="F195" s="143"/>
    </row>
    <row r="196" spans="1:6" ht="25.5">
      <c r="A196" s="104"/>
      <c r="B196" s="21" t="s">
        <v>564</v>
      </c>
      <c r="C196" s="145"/>
      <c r="D196" s="146"/>
      <c r="E196" s="147"/>
      <c r="F196" s="146"/>
    </row>
    <row r="197" spans="1:6" ht="25.5">
      <c r="A197" s="104"/>
      <c r="B197" s="21" t="s">
        <v>565</v>
      </c>
      <c r="C197" s="105"/>
      <c r="D197" s="63"/>
      <c r="E197" s="64"/>
      <c r="F197" s="106"/>
    </row>
    <row r="198" spans="1:6" ht="12.75">
      <c r="A198" s="148"/>
      <c r="B198" s="21" t="s">
        <v>566</v>
      </c>
      <c r="C198" s="10"/>
      <c r="D198" s="149"/>
      <c r="E198" s="11"/>
      <c r="F198" s="150"/>
    </row>
    <row r="199" spans="1:6" ht="12.75">
      <c r="A199" s="148"/>
      <c r="B199" s="21" t="s">
        <v>567</v>
      </c>
      <c r="C199" s="10"/>
      <c r="D199" s="149"/>
      <c r="E199" s="11"/>
      <c r="F199" s="150"/>
    </row>
    <row r="200" spans="1:6" ht="12.75">
      <c r="A200" s="104"/>
      <c r="B200" s="21" t="s">
        <v>568</v>
      </c>
      <c r="C200" s="105"/>
      <c r="D200" s="63"/>
      <c r="E200" s="64"/>
      <c r="F200" s="63"/>
    </row>
    <row r="201" spans="1:6" ht="12.75">
      <c r="A201" s="148"/>
      <c r="B201" s="21" t="s">
        <v>569</v>
      </c>
      <c r="C201" s="10"/>
      <c r="D201" s="149"/>
      <c r="E201" s="11"/>
      <c r="F201" s="150"/>
    </row>
    <row r="202" spans="1:6" ht="25.5">
      <c r="A202" s="104"/>
      <c r="B202" s="21" t="s">
        <v>570</v>
      </c>
      <c r="C202" s="105"/>
      <c r="D202" s="63"/>
      <c r="E202" s="64"/>
      <c r="F202" s="106"/>
    </row>
    <row r="203" spans="1:6" ht="25.5">
      <c r="A203" s="148"/>
      <c r="B203" s="21" t="s">
        <v>571</v>
      </c>
      <c r="C203" s="10"/>
      <c r="D203" s="149"/>
      <c r="E203" s="11"/>
      <c r="F203" s="150"/>
    </row>
    <row r="204" spans="1:6" ht="12.75">
      <c r="A204" s="69" t="s">
        <v>645</v>
      </c>
      <c r="B204" s="21" t="s">
        <v>572</v>
      </c>
      <c r="C204" s="105" t="s">
        <v>12</v>
      </c>
      <c r="D204" s="63">
        <v>2</v>
      </c>
      <c r="E204" s="64"/>
      <c r="F204" s="106"/>
    </row>
    <row r="205" spans="1:6" ht="38.25">
      <c r="A205" s="104"/>
      <c r="B205" s="21" t="s">
        <v>573</v>
      </c>
      <c r="C205" s="145"/>
      <c r="D205" s="146"/>
      <c r="E205" s="147"/>
      <c r="F205" s="146"/>
    </row>
    <row r="206" spans="1:6" ht="12.75">
      <c r="A206" s="69" t="s">
        <v>646</v>
      </c>
      <c r="B206" s="21" t="s">
        <v>574</v>
      </c>
      <c r="C206" s="10" t="s">
        <v>12</v>
      </c>
      <c r="D206" s="149">
        <v>21</v>
      </c>
      <c r="E206" s="11"/>
      <c r="F206" s="11"/>
    </row>
    <row r="207" spans="1:6" ht="25.5">
      <c r="A207" s="148"/>
      <c r="B207" s="21" t="s">
        <v>575</v>
      </c>
      <c r="C207" s="10"/>
      <c r="D207" s="149"/>
      <c r="E207" s="11"/>
      <c r="F207" s="11"/>
    </row>
    <row r="208" spans="1:6" ht="12.75">
      <c r="A208" s="148"/>
      <c r="B208" s="21" t="s">
        <v>576</v>
      </c>
      <c r="C208" s="10"/>
      <c r="D208" s="149"/>
      <c r="E208" s="11"/>
      <c r="F208" s="11"/>
    </row>
    <row r="209" spans="1:6" ht="25.5">
      <c r="A209" s="148"/>
      <c r="B209" s="21" t="s">
        <v>577</v>
      </c>
      <c r="C209" s="10"/>
      <c r="D209" s="149"/>
      <c r="E209" s="11"/>
      <c r="F209" s="11"/>
    </row>
    <row r="210" spans="1:6" ht="27" customHeight="1">
      <c r="A210" s="148"/>
      <c r="B210" s="21" t="s">
        <v>578</v>
      </c>
      <c r="C210" s="10"/>
      <c r="D210" s="149"/>
      <c r="E210" s="11"/>
      <c r="F210" s="11"/>
    </row>
    <row r="211" spans="1:6" ht="15" customHeight="1">
      <c r="A211" s="148"/>
      <c r="B211" s="21" t="s">
        <v>579</v>
      </c>
      <c r="C211" s="10"/>
      <c r="D211" s="149"/>
      <c r="E211" s="11"/>
      <c r="F211" s="11"/>
    </row>
    <row r="212" spans="1:6" ht="12.75">
      <c r="A212" s="69" t="s">
        <v>647</v>
      </c>
      <c r="B212" s="21" t="s">
        <v>580</v>
      </c>
      <c r="C212" s="10" t="s">
        <v>419</v>
      </c>
      <c r="D212" s="149">
        <v>3</v>
      </c>
      <c r="E212" s="11"/>
      <c r="F212" s="11"/>
    </row>
    <row r="213" spans="1:6" ht="54" customHeight="1">
      <c r="A213" s="148"/>
      <c r="B213" s="21" t="s">
        <v>581</v>
      </c>
      <c r="C213" s="10"/>
      <c r="D213" s="149"/>
      <c r="E213" s="11"/>
      <c r="F213" s="11"/>
    </row>
    <row r="214" spans="1:6" ht="38.25">
      <c r="A214" s="148"/>
      <c r="B214" s="21" t="s">
        <v>582</v>
      </c>
      <c r="C214" s="10"/>
      <c r="D214" s="149"/>
      <c r="E214" s="11"/>
      <c r="F214" s="11"/>
    </row>
    <row r="215" spans="1:6" ht="12.75">
      <c r="A215" s="69" t="s">
        <v>648</v>
      </c>
      <c r="B215" s="21" t="s">
        <v>583</v>
      </c>
      <c r="C215" s="10" t="s">
        <v>12</v>
      </c>
      <c r="D215" s="149">
        <v>4</v>
      </c>
      <c r="E215" s="11"/>
      <c r="F215" s="11"/>
    </row>
    <row r="216" spans="1:6" ht="12.75">
      <c r="A216" s="148"/>
      <c r="B216" s="21" t="s">
        <v>584</v>
      </c>
      <c r="C216" s="10"/>
      <c r="D216" s="149"/>
      <c r="E216" s="11"/>
      <c r="F216" s="11"/>
    </row>
    <row r="217" spans="1:6" ht="121.5" customHeight="1">
      <c r="A217" s="69" t="s">
        <v>649</v>
      </c>
      <c r="B217" s="21" t="s">
        <v>585</v>
      </c>
      <c r="C217" s="10"/>
      <c r="D217" s="149"/>
      <c r="E217" s="11"/>
      <c r="F217" s="11"/>
    </row>
    <row r="218" spans="1:6" ht="188.25" customHeight="1">
      <c r="A218" s="69"/>
      <c r="B218" s="21" t="s">
        <v>586</v>
      </c>
      <c r="C218" s="10"/>
      <c r="D218" s="149"/>
      <c r="E218" s="11"/>
      <c r="F218" s="11"/>
    </row>
    <row r="219" spans="1:6" ht="93.75" customHeight="1">
      <c r="A219" s="148"/>
      <c r="B219" s="21" t="s">
        <v>587</v>
      </c>
      <c r="C219" s="10"/>
      <c r="D219" s="149"/>
      <c r="E219" s="11"/>
      <c r="F219" s="11"/>
    </row>
    <row r="220" spans="1:6" ht="54.75" customHeight="1">
      <c r="A220" s="104"/>
      <c r="B220" s="21" t="s">
        <v>588</v>
      </c>
      <c r="C220" s="105"/>
      <c r="D220" s="63"/>
      <c r="E220" s="64"/>
      <c r="F220" s="106"/>
    </row>
    <row r="221" spans="1:6" ht="12.75">
      <c r="A221" s="148"/>
      <c r="B221" s="21" t="s">
        <v>589</v>
      </c>
      <c r="C221" s="10" t="s">
        <v>12</v>
      </c>
      <c r="D221" s="149">
        <v>5</v>
      </c>
      <c r="E221" s="11"/>
      <c r="F221" s="11"/>
    </row>
    <row r="222" spans="1:6" ht="12.75">
      <c r="A222" s="104"/>
      <c r="B222" s="21" t="s">
        <v>590</v>
      </c>
      <c r="C222" s="145" t="s">
        <v>12</v>
      </c>
      <c r="D222" s="185">
        <v>8</v>
      </c>
      <c r="E222" s="147"/>
      <c r="F222" s="146"/>
    </row>
    <row r="223" spans="1:6" ht="42" customHeight="1">
      <c r="A223" s="69" t="s">
        <v>663</v>
      </c>
      <c r="B223" s="21" t="s">
        <v>591</v>
      </c>
      <c r="C223" s="10" t="s">
        <v>12</v>
      </c>
      <c r="D223" s="149">
        <v>13</v>
      </c>
      <c r="E223" s="11"/>
      <c r="F223" s="11"/>
    </row>
    <row r="224" spans="1:6" ht="12.75">
      <c r="A224" s="35"/>
      <c r="B224" s="21" t="s">
        <v>592</v>
      </c>
      <c r="C224" s="35"/>
      <c r="D224" s="35"/>
      <c r="E224" s="11"/>
      <c r="F224" s="11"/>
    </row>
    <row r="225" spans="1:6" ht="12.75">
      <c r="A225" s="148"/>
      <c r="B225" s="21" t="s">
        <v>593</v>
      </c>
      <c r="C225" s="10"/>
      <c r="D225" s="149"/>
      <c r="E225" s="11"/>
      <c r="F225" s="11"/>
    </row>
    <row r="226" spans="1:6" ht="12.75">
      <c r="A226" s="148"/>
      <c r="B226" s="21" t="s">
        <v>594</v>
      </c>
      <c r="C226" s="10"/>
      <c r="D226" s="149"/>
      <c r="E226" s="11"/>
      <c r="F226" s="150"/>
    </row>
    <row r="227" spans="1:6" ht="12.75">
      <c r="A227" s="148"/>
      <c r="B227" s="21" t="s">
        <v>595</v>
      </c>
      <c r="C227" s="10"/>
      <c r="D227" s="149"/>
      <c r="E227" s="11"/>
      <c r="F227" s="150"/>
    </row>
    <row r="228" spans="1:6" ht="12.75">
      <c r="A228" s="148"/>
      <c r="B228" s="21" t="s">
        <v>596</v>
      </c>
      <c r="C228" s="10"/>
      <c r="D228" s="149"/>
      <c r="E228" s="11"/>
      <c r="F228" s="150"/>
    </row>
    <row r="229" spans="1:6" ht="12.75">
      <c r="A229" s="148"/>
      <c r="B229" s="21" t="s">
        <v>597</v>
      </c>
      <c r="C229" s="10"/>
      <c r="D229" s="149"/>
      <c r="E229" s="11"/>
      <c r="F229" s="150"/>
    </row>
    <row r="230" spans="1:6" ht="15" customHeight="1">
      <c r="A230" s="69" t="s">
        <v>662</v>
      </c>
      <c r="B230" s="21" t="s">
        <v>598</v>
      </c>
      <c r="C230" s="10" t="s">
        <v>382</v>
      </c>
      <c r="D230" s="149">
        <v>160</v>
      </c>
      <c r="E230" s="11"/>
      <c r="F230" s="150"/>
    </row>
    <row r="231" spans="1:6" ht="12.75">
      <c r="A231" s="69" t="s">
        <v>661</v>
      </c>
      <c r="B231" s="21" t="s">
        <v>599</v>
      </c>
      <c r="C231" s="10" t="s">
        <v>12</v>
      </c>
      <c r="D231" s="149">
        <v>164</v>
      </c>
      <c r="E231" s="11"/>
      <c r="F231" s="150"/>
    </row>
    <row r="232" spans="1:6" ht="12.75">
      <c r="A232" s="69" t="s">
        <v>660</v>
      </c>
      <c r="B232" s="21" t="s">
        <v>600</v>
      </c>
      <c r="C232" s="10" t="s">
        <v>12</v>
      </c>
      <c r="D232" s="149">
        <v>16</v>
      </c>
      <c r="E232" s="11"/>
      <c r="F232" s="150"/>
    </row>
    <row r="233" spans="1:6" ht="12.75">
      <c r="A233" s="148"/>
      <c r="B233" s="21" t="s">
        <v>601</v>
      </c>
      <c r="C233" s="10"/>
      <c r="D233" s="149"/>
      <c r="E233" s="11"/>
      <c r="F233" s="150"/>
    </row>
    <row r="234" spans="1:6" ht="12.75">
      <c r="A234" s="104"/>
      <c r="B234" s="21" t="s">
        <v>602</v>
      </c>
      <c r="C234" s="105"/>
      <c r="D234" s="63"/>
      <c r="E234" s="64"/>
      <c r="F234" s="106"/>
    </row>
    <row r="235" spans="1:6" ht="12.75">
      <c r="A235" s="148"/>
      <c r="B235" s="21" t="s">
        <v>603</v>
      </c>
      <c r="C235" s="152"/>
      <c r="D235" s="149"/>
      <c r="E235" s="11"/>
      <c r="F235" s="11"/>
    </row>
    <row r="236" spans="1:6" ht="12.75">
      <c r="A236" s="148"/>
      <c r="B236" s="21" t="s">
        <v>604</v>
      </c>
      <c r="C236" s="152"/>
      <c r="D236" s="149"/>
      <c r="E236" s="11"/>
      <c r="F236" s="11"/>
    </row>
    <row r="237" spans="1:6" ht="12.75">
      <c r="A237" s="148"/>
      <c r="B237" s="21" t="s">
        <v>605</v>
      </c>
      <c r="C237" s="152"/>
      <c r="D237" s="149"/>
      <c r="E237" s="11"/>
      <c r="F237" s="11"/>
    </row>
    <row r="238" spans="1:6" ht="12.75">
      <c r="A238" s="104"/>
      <c r="B238" s="21" t="s">
        <v>606</v>
      </c>
      <c r="C238" s="145"/>
      <c r="D238" s="146"/>
      <c r="E238" s="147"/>
      <c r="F238" s="146"/>
    </row>
    <row r="239" spans="1:6" ht="12.75">
      <c r="A239" s="148"/>
      <c r="B239" s="21" t="s">
        <v>607</v>
      </c>
      <c r="C239" s="10"/>
      <c r="D239" s="149"/>
      <c r="E239" s="11"/>
      <c r="F239" s="11"/>
    </row>
    <row r="240" spans="1:6" ht="15" customHeight="1">
      <c r="A240" s="69" t="s">
        <v>659</v>
      </c>
      <c r="B240" s="21" t="s">
        <v>608</v>
      </c>
      <c r="C240" s="10" t="s">
        <v>12</v>
      </c>
      <c r="D240" s="149">
        <v>10</v>
      </c>
      <c r="E240" s="11"/>
      <c r="F240" s="11"/>
    </row>
    <row r="241" spans="1:6" ht="15" customHeight="1">
      <c r="A241" s="148"/>
      <c r="B241" s="21" t="s">
        <v>609</v>
      </c>
      <c r="C241" s="10"/>
      <c r="D241" s="149"/>
      <c r="E241" s="11"/>
      <c r="F241" s="11"/>
    </row>
    <row r="242" spans="1:6" ht="15" customHeight="1">
      <c r="A242" s="148"/>
      <c r="B242" s="21" t="s">
        <v>602</v>
      </c>
      <c r="C242" s="10"/>
      <c r="D242" s="149"/>
      <c r="E242" s="11"/>
      <c r="F242" s="11"/>
    </row>
    <row r="243" spans="1:6" ht="15" customHeight="1">
      <c r="A243" s="148"/>
      <c r="B243" s="21" t="s">
        <v>603</v>
      </c>
      <c r="C243" s="10"/>
      <c r="D243" s="149"/>
      <c r="E243" s="11"/>
      <c r="F243" s="150"/>
    </row>
    <row r="244" spans="1:6" ht="15" customHeight="1">
      <c r="A244" s="148"/>
      <c r="B244" s="21" t="s">
        <v>604</v>
      </c>
      <c r="C244" s="10"/>
      <c r="D244" s="149"/>
      <c r="E244" s="11"/>
      <c r="F244" s="150"/>
    </row>
    <row r="245" spans="1:6" ht="15" customHeight="1">
      <c r="A245" s="104"/>
      <c r="B245" s="21" t="s">
        <v>605</v>
      </c>
      <c r="C245" s="105"/>
      <c r="D245" s="63"/>
      <c r="E245" s="64"/>
      <c r="F245" s="106"/>
    </row>
    <row r="246" spans="1:6" ht="15" customHeight="1">
      <c r="A246" s="148"/>
      <c r="B246" s="21" t="s">
        <v>610</v>
      </c>
      <c r="C246" s="10"/>
      <c r="D246" s="149"/>
      <c r="E246" s="11"/>
      <c r="F246" s="11"/>
    </row>
    <row r="247" spans="1:6" ht="15" customHeight="1">
      <c r="A247" s="148"/>
      <c r="B247" s="21" t="s">
        <v>611</v>
      </c>
      <c r="C247" s="10"/>
      <c r="D247" s="149"/>
      <c r="E247" s="11"/>
      <c r="F247" s="11"/>
    </row>
    <row r="248" spans="1:6" ht="15" customHeight="1">
      <c r="A248" s="69" t="s">
        <v>658</v>
      </c>
      <c r="B248" s="21" t="s">
        <v>612</v>
      </c>
      <c r="C248" s="10"/>
      <c r="D248" s="149"/>
      <c r="E248" s="11"/>
      <c r="F248" s="11"/>
    </row>
    <row r="249" spans="1:6" ht="15" customHeight="1">
      <c r="A249" s="148"/>
      <c r="B249" s="21" t="s">
        <v>613</v>
      </c>
      <c r="C249" s="10" t="s">
        <v>12</v>
      </c>
      <c r="D249" s="149">
        <v>16</v>
      </c>
      <c r="E249" s="11"/>
      <c r="F249" s="11"/>
    </row>
    <row r="250" spans="1:6" ht="15" customHeight="1">
      <c r="A250" s="69" t="s">
        <v>657</v>
      </c>
      <c r="B250" s="21" t="s">
        <v>614</v>
      </c>
      <c r="C250" s="10"/>
      <c r="D250" s="149"/>
      <c r="E250" s="11"/>
      <c r="F250" s="11"/>
    </row>
    <row r="251" spans="1:6" ht="15" customHeight="1">
      <c r="A251" s="148"/>
      <c r="B251" s="21" t="s">
        <v>615</v>
      </c>
      <c r="C251" s="10" t="s">
        <v>12</v>
      </c>
      <c r="D251" s="149">
        <v>10</v>
      </c>
      <c r="E251" s="11"/>
      <c r="F251" s="11"/>
    </row>
    <row r="252" spans="1:6" ht="12.75">
      <c r="A252" s="69" t="s">
        <v>656</v>
      </c>
      <c r="B252" s="21" t="s">
        <v>616</v>
      </c>
      <c r="C252" s="10"/>
      <c r="D252" s="149"/>
      <c r="E252" s="11"/>
      <c r="F252" s="11"/>
    </row>
    <row r="253" spans="1:6" ht="25.5">
      <c r="A253" s="148"/>
      <c r="B253" s="21" t="s">
        <v>617</v>
      </c>
      <c r="C253" s="10" t="s">
        <v>12</v>
      </c>
      <c r="D253" s="149">
        <v>138</v>
      </c>
      <c r="E253" s="11"/>
      <c r="F253" s="11"/>
    </row>
    <row r="254" spans="1:6" ht="52.5" customHeight="1">
      <c r="A254" s="69" t="s">
        <v>655</v>
      </c>
      <c r="B254" s="21" t="s">
        <v>618</v>
      </c>
      <c r="C254" s="10" t="s">
        <v>418</v>
      </c>
      <c r="D254" s="149">
        <v>1</v>
      </c>
      <c r="E254" s="11"/>
      <c r="F254" s="11"/>
    </row>
    <row r="255" spans="1:6" ht="51">
      <c r="A255" s="148"/>
      <c r="B255" s="21" t="s">
        <v>619</v>
      </c>
      <c r="C255" s="10"/>
      <c r="D255" s="149"/>
      <c r="E255" s="11"/>
      <c r="F255" s="11"/>
    </row>
    <row r="256" spans="1:6" ht="51">
      <c r="A256" s="69" t="s">
        <v>654</v>
      </c>
      <c r="B256" s="21" t="s">
        <v>620</v>
      </c>
      <c r="C256" s="10" t="s">
        <v>15</v>
      </c>
      <c r="D256" s="149">
        <v>20</v>
      </c>
      <c r="E256" s="11"/>
      <c r="F256" s="11"/>
    </row>
    <row r="257" spans="1:6" ht="38.25">
      <c r="A257" s="69" t="s">
        <v>655</v>
      </c>
      <c r="B257" s="21" t="s">
        <v>621</v>
      </c>
      <c r="C257" s="10" t="s">
        <v>15</v>
      </c>
      <c r="D257" s="149">
        <v>20</v>
      </c>
      <c r="E257" s="11"/>
      <c r="F257" s="11"/>
    </row>
    <row r="258" spans="1:6" ht="12.75">
      <c r="A258" s="69" t="s">
        <v>654</v>
      </c>
      <c r="B258" s="21" t="s">
        <v>622</v>
      </c>
      <c r="C258" s="62" t="s">
        <v>418</v>
      </c>
      <c r="D258" s="63">
        <v>1</v>
      </c>
      <c r="E258" s="64"/>
      <c r="F258" s="63"/>
    </row>
    <row r="259" spans="1:6" ht="51">
      <c r="A259" s="69" t="s">
        <v>653</v>
      </c>
      <c r="B259" s="21" t="s">
        <v>623</v>
      </c>
      <c r="C259" s="105" t="s">
        <v>12</v>
      </c>
      <c r="D259" s="63">
        <v>1</v>
      </c>
      <c r="E259" s="64"/>
      <c r="F259" s="63"/>
    </row>
    <row r="260" spans="1:6" ht="38.25">
      <c r="A260" s="69" t="s">
        <v>651</v>
      </c>
      <c r="B260" s="21" t="s">
        <v>624</v>
      </c>
      <c r="C260" s="105" t="s">
        <v>652</v>
      </c>
      <c r="D260" s="63">
        <v>10</v>
      </c>
      <c r="E260" s="64"/>
      <c r="F260" s="106"/>
    </row>
    <row r="261" spans="1:6" ht="15" customHeight="1">
      <c r="A261" s="69" t="s">
        <v>650</v>
      </c>
      <c r="B261" s="21" t="s">
        <v>625</v>
      </c>
      <c r="C261" s="105" t="s">
        <v>419</v>
      </c>
      <c r="D261" s="63">
        <v>2</v>
      </c>
      <c r="E261" s="64"/>
      <c r="F261" s="106"/>
    </row>
    <row r="262" spans="1:6" ht="15" customHeight="1" thickBot="1">
      <c r="A262" s="104"/>
      <c r="B262" s="21"/>
      <c r="C262" s="105"/>
      <c r="D262" s="63"/>
      <c r="E262" s="64"/>
      <c r="F262" s="106"/>
    </row>
    <row r="263" spans="1:6" ht="15" customHeight="1" thickBot="1">
      <c r="A263" s="85" t="s">
        <v>479</v>
      </c>
      <c r="B263" s="36" t="s">
        <v>664</v>
      </c>
      <c r="C263" s="113"/>
      <c r="D263" s="87"/>
      <c r="E263" s="87"/>
      <c r="F263" s="88">
        <f>SUM(F65:F261)</f>
        <v>0</v>
      </c>
    </row>
    <row r="264" spans="1:6" ht="15" customHeight="1">
      <c r="A264" s="104"/>
      <c r="B264" s="21"/>
      <c r="C264" s="62"/>
      <c r="D264" s="63"/>
      <c r="E264" s="64"/>
      <c r="F264" s="106"/>
    </row>
    <row r="265" spans="1:6" ht="15" customHeight="1" thickBot="1">
      <c r="A265" s="104"/>
      <c r="B265" s="21"/>
      <c r="C265" s="62"/>
      <c r="D265" s="63"/>
      <c r="E265" s="154"/>
      <c r="F265" s="106"/>
    </row>
    <row r="266" spans="1:6" ht="15" customHeight="1" thickBot="1">
      <c r="A266" s="85" t="s">
        <v>665</v>
      </c>
      <c r="B266" s="36" t="s">
        <v>666</v>
      </c>
      <c r="C266" s="86"/>
      <c r="D266" s="87"/>
      <c r="E266" s="87"/>
      <c r="F266" s="93"/>
    </row>
    <row r="267" spans="1:6" ht="15" customHeight="1">
      <c r="A267" s="153"/>
      <c r="B267" s="21"/>
      <c r="C267" s="62"/>
      <c r="D267" s="63"/>
      <c r="E267" s="64"/>
      <c r="F267" s="63"/>
    </row>
    <row r="268" spans="1:6" ht="94.5" customHeight="1">
      <c r="A268" s="153" t="s">
        <v>667</v>
      </c>
      <c r="B268" s="21" t="s">
        <v>668</v>
      </c>
      <c r="C268" s="62"/>
      <c r="D268" s="63"/>
      <c r="E268" s="64"/>
      <c r="F268" s="63"/>
    </row>
    <row r="269" spans="1:6" ht="15" customHeight="1">
      <c r="A269" s="153"/>
      <c r="B269" s="21" t="s">
        <v>669</v>
      </c>
      <c r="C269" s="62" t="s">
        <v>419</v>
      </c>
      <c r="D269" s="63">
        <v>4</v>
      </c>
      <c r="E269" s="64"/>
      <c r="F269" s="63"/>
    </row>
    <row r="270" spans="1:6" ht="15" customHeight="1">
      <c r="A270" s="153"/>
      <c r="B270" s="21" t="s">
        <v>669</v>
      </c>
      <c r="C270" s="62" t="s">
        <v>419</v>
      </c>
      <c r="D270" s="63">
        <v>1</v>
      </c>
      <c r="E270" s="183"/>
      <c r="F270" s="183"/>
    </row>
    <row r="271" spans="1:6" ht="15" customHeight="1">
      <c r="A271" s="153"/>
      <c r="B271" s="21" t="s">
        <v>670</v>
      </c>
      <c r="C271" s="62" t="s">
        <v>419</v>
      </c>
      <c r="D271" s="63">
        <v>1</v>
      </c>
      <c r="E271" s="184"/>
      <c r="F271" s="184"/>
    </row>
    <row r="272" spans="1:6" ht="15" customHeight="1">
      <c r="A272" s="153"/>
      <c r="B272" s="21" t="s">
        <v>671</v>
      </c>
      <c r="C272" s="62" t="s">
        <v>419</v>
      </c>
      <c r="D272" s="63">
        <v>1</v>
      </c>
      <c r="E272" s="64"/>
      <c r="F272" s="63"/>
    </row>
    <row r="273" spans="1:6" ht="15" customHeight="1">
      <c r="A273" s="153"/>
      <c r="B273" s="21" t="s">
        <v>672</v>
      </c>
      <c r="C273" s="62" t="s">
        <v>419</v>
      </c>
      <c r="D273" s="63">
        <v>1</v>
      </c>
      <c r="E273" s="64"/>
      <c r="F273" s="63"/>
    </row>
    <row r="274" spans="1:6" ht="12.75">
      <c r="A274" s="153"/>
      <c r="B274" s="21" t="s">
        <v>673</v>
      </c>
      <c r="C274" s="62" t="s">
        <v>419</v>
      </c>
      <c r="D274" s="63">
        <v>8</v>
      </c>
      <c r="E274" s="64"/>
      <c r="F274" s="63"/>
    </row>
    <row r="275" spans="1:6" ht="99" customHeight="1">
      <c r="A275" s="153"/>
      <c r="B275" s="21" t="s">
        <v>683</v>
      </c>
      <c r="C275" s="62"/>
      <c r="D275" s="63"/>
      <c r="E275" s="64"/>
      <c r="F275" s="63"/>
    </row>
    <row r="276" spans="1:6" ht="25.5">
      <c r="A276" s="153" t="s">
        <v>684</v>
      </c>
      <c r="B276" s="21" t="s">
        <v>674</v>
      </c>
      <c r="C276" s="62"/>
      <c r="D276" s="63"/>
      <c r="E276" s="64"/>
      <c r="F276" s="63"/>
    </row>
    <row r="277" spans="1:6" ht="12.75">
      <c r="A277" s="153"/>
      <c r="B277" s="21" t="s">
        <v>675</v>
      </c>
      <c r="C277" s="62" t="s">
        <v>382</v>
      </c>
      <c r="D277" s="63">
        <v>150</v>
      </c>
      <c r="E277" s="64"/>
      <c r="F277" s="63"/>
    </row>
    <row r="278" spans="1:6" ht="12.75">
      <c r="A278" s="153"/>
      <c r="B278" s="21" t="s">
        <v>676</v>
      </c>
      <c r="C278" s="62" t="s">
        <v>382</v>
      </c>
      <c r="D278" s="63">
        <v>135</v>
      </c>
      <c r="E278" s="64"/>
      <c r="F278" s="63"/>
    </row>
    <row r="279" spans="1:6" ht="12.75">
      <c r="A279" s="153"/>
      <c r="B279" s="21" t="s">
        <v>677</v>
      </c>
      <c r="C279" s="62" t="s">
        <v>382</v>
      </c>
      <c r="D279" s="63">
        <v>15</v>
      </c>
      <c r="E279" s="64"/>
      <c r="F279" s="63"/>
    </row>
    <row r="280" spans="1:6" ht="25.5">
      <c r="A280" s="153" t="s">
        <v>685</v>
      </c>
      <c r="B280" s="21" t="s">
        <v>678</v>
      </c>
      <c r="C280" s="62" t="s">
        <v>12</v>
      </c>
      <c r="D280" s="63">
        <v>8</v>
      </c>
      <c r="E280" s="64"/>
      <c r="F280" s="63"/>
    </row>
    <row r="281" spans="1:6" ht="51">
      <c r="A281" s="153" t="s">
        <v>686</v>
      </c>
      <c r="B281" s="21" t="s">
        <v>679</v>
      </c>
    </row>
    <row r="282" spans="1:6" ht="12.75">
      <c r="B282" s="21" t="s">
        <v>680</v>
      </c>
      <c r="C282" s="96" t="s">
        <v>382</v>
      </c>
      <c r="D282" s="82">
        <v>30</v>
      </c>
    </row>
    <row r="283" spans="1:6" ht="15" customHeight="1">
      <c r="B283" s="21" t="s">
        <v>681</v>
      </c>
      <c r="C283" s="96" t="s">
        <v>382</v>
      </c>
      <c r="D283" s="82">
        <v>45</v>
      </c>
    </row>
    <row r="284" spans="1:6" ht="25.5">
      <c r="A284" s="153" t="s">
        <v>687</v>
      </c>
      <c r="B284" s="21" t="s">
        <v>682</v>
      </c>
      <c r="C284" s="96" t="s">
        <v>12</v>
      </c>
      <c r="D284" s="82">
        <v>1</v>
      </c>
    </row>
    <row r="285" spans="1:6" ht="15" customHeight="1" thickBot="1"/>
    <row r="286" spans="1:6" ht="15" customHeight="1" thickBot="1">
      <c r="A286" s="85" t="s">
        <v>665</v>
      </c>
      <c r="B286" s="36" t="s">
        <v>688</v>
      </c>
      <c r="C286" s="113"/>
      <c r="D286" s="87"/>
      <c r="E286" s="87"/>
      <c r="F286" s="88">
        <f>SUM(F268:F284)</f>
        <v>0</v>
      </c>
    </row>
    <row r="288" spans="1:6" ht="15" customHeight="1" thickBot="1"/>
    <row r="289" spans="1:6" ht="15" customHeight="1" thickBot="1">
      <c r="A289" s="85" t="s">
        <v>689</v>
      </c>
      <c r="B289" s="36" t="s">
        <v>690</v>
      </c>
      <c r="C289" s="86"/>
      <c r="D289" s="87"/>
      <c r="E289" s="87"/>
      <c r="F289" s="93"/>
    </row>
    <row r="291" spans="1:6" ht="66.75" customHeight="1">
      <c r="A291" s="103" t="s">
        <v>719</v>
      </c>
      <c r="B291" s="21" t="s">
        <v>691</v>
      </c>
    </row>
    <row r="292" spans="1:6" ht="12.75">
      <c r="B292" s="21" t="s">
        <v>692</v>
      </c>
      <c r="C292" s="96" t="s">
        <v>14</v>
      </c>
      <c r="D292" s="82">
        <v>33</v>
      </c>
    </row>
    <row r="293" spans="1:6" ht="38.25">
      <c r="A293" s="103" t="s">
        <v>720</v>
      </c>
      <c r="B293" s="21" t="s">
        <v>693</v>
      </c>
      <c r="C293" s="96" t="s">
        <v>14</v>
      </c>
      <c r="D293" s="82">
        <v>8</v>
      </c>
    </row>
    <row r="294" spans="1:6" ht="28.5" customHeight="1">
      <c r="A294" s="103" t="s">
        <v>721</v>
      </c>
      <c r="B294" s="21" t="s">
        <v>694</v>
      </c>
      <c r="C294" s="96" t="s">
        <v>14</v>
      </c>
      <c r="D294" s="82">
        <v>25</v>
      </c>
    </row>
    <row r="295" spans="1:6" ht="28.5" customHeight="1">
      <c r="A295" s="103" t="s">
        <v>722</v>
      </c>
      <c r="B295" s="21" t="s">
        <v>695</v>
      </c>
      <c r="C295" s="96" t="s">
        <v>14</v>
      </c>
      <c r="D295" s="82">
        <v>8</v>
      </c>
    </row>
    <row r="296" spans="1:6" ht="80.25" customHeight="1">
      <c r="A296" s="103" t="s">
        <v>723</v>
      </c>
      <c r="B296" s="21" t="s">
        <v>696</v>
      </c>
    </row>
    <row r="297" spans="1:6" ht="15" customHeight="1">
      <c r="B297" s="21" t="s">
        <v>697</v>
      </c>
      <c r="C297" s="96" t="s">
        <v>382</v>
      </c>
      <c r="D297" s="82">
        <v>16</v>
      </c>
    </row>
    <row r="298" spans="1:6" ht="15" customHeight="1">
      <c r="B298" s="21" t="s">
        <v>698</v>
      </c>
      <c r="C298" s="96" t="s">
        <v>382</v>
      </c>
      <c r="D298" s="82">
        <v>40</v>
      </c>
    </row>
    <row r="299" spans="1:6" ht="15" customHeight="1">
      <c r="B299" s="21" t="s">
        <v>699</v>
      </c>
      <c r="C299" s="96" t="s">
        <v>12</v>
      </c>
      <c r="D299" s="82">
        <v>1</v>
      </c>
    </row>
    <row r="300" spans="1:6" ht="15" customHeight="1">
      <c r="B300" s="21" t="s">
        <v>700</v>
      </c>
      <c r="C300" s="96" t="s">
        <v>12</v>
      </c>
      <c r="D300" s="82">
        <v>1</v>
      </c>
    </row>
    <row r="301" spans="1:6" ht="15" customHeight="1">
      <c r="B301" s="21" t="s">
        <v>701</v>
      </c>
      <c r="C301" s="96" t="s">
        <v>12</v>
      </c>
      <c r="D301" s="82">
        <v>1</v>
      </c>
    </row>
    <row r="302" spans="1:6" ht="15" customHeight="1">
      <c r="B302" s="21" t="s">
        <v>702</v>
      </c>
      <c r="C302" s="96" t="s">
        <v>12</v>
      </c>
      <c r="D302" s="82">
        <v>1</v>
      </c>
    </row>
    <row r="303" spans="1:6" ht="15" customHeight="1">
      <c r="B303" s="21" t="s">
        <v>703</v>
      </c>
      <c r="C303" s="96" t="s">
        <v>12</v>
      </c>
      <c r="D303" s="82">
        <v>4</v>
      </c>
    </row>
    <row r="304" spans="1:6" ht="15" customHeight="1">
      <c r="B304" s="21" t="s">
        <v>704</v>
      </c>
      <c r="C304" s="96" t="s">
        <v>12</v>
      </c>
      <c r="D304" s="82">
        <v>2</v>
      </c>
    </row>
    <row r="305" spans="1:6" ht="15" customHeight="1">
      <c r="B305" s="21" t="s">
        <v>705</v>
      </c>
      <c r="C305" s="96" t="s">
        <v>382</v>
      </c>
      <c r="D305" s="82">
        <v>4</v>
      </c>
    </row>
    <row r="306" spans="1:6" ht="15" customHeight="1">
      <c r="B306" s="21" t="s">
        <v>706</v>
      </c>
      <c r="C306" s="96" t="s">
        <v>382</v>
      </c>
      <c r="D306" s="82">
        <v>15</v>
      </c>
    </row>
    <row r="307" spans="1:6" ht="15" customHeight="1">
      <c r="B307" s="21" t="s">
        <v>707</v>
      </c>
      <c r="C307" s="96" t="s">
        <v>12</v>
      </c>
      <c r="D307" s="82">
        <v>10</v>
      </c>
    </row>
    <row r="308" spans="1:6" ht="15" customHeight="1">
      <c r="B308" s="21" t="s">
        <v>708</v>
      </c>
      <c r="C308" s="96" t="s">
        <v>12</v>
      </c>
      <c r="D308" s="82">
        <v>1</v>
      </c>
    </row>
    <row r="309" spans="1:6" ht="54" customHeight="1">
      <c r="A309" s="103" t="s">
        <v>724</v>
      </c>
      <c r="B309" s="21" t="s">
        <v>709</v>
      </c>
      <c r="C309" s="96" t="s">
        <v>419</v>
      </c>
      <c r="D309" s="82">
        <v>3</v>
      </c>
    </row>
    <row r="310" spans="1:6" ht="12.75">
      <c r="B310" s="21" t="s">
        <v>710</v>
      </c>
    </row>
    <row r="311" spans="1:6" ht="12.75">
      <c r="B311" s="21" t="s">
        <v>711</v>
      </c>
    </row>
    <row r="312" spans="1:6" ht="12.75">
      <c r="B312" s="21" t="s">
        <v>712</v>
      </c>
    </row>
    <row r="313" spans="1:6" ht="12.75">
      <c r="B313" s="21" t="s">
        <v>713</v>
      </c>
    </row>
    <row r="314" spans="1:6" ht="12.75">
      <c r="B314" s="21" t="s">
        <v>714</v>
      </c>
    </row>
    <row r="315" spans="1:6" ht="12.75">
      <c r="B315" s="21" t="s">
        <v>715</v>
      </c>
    </row>
    <row r="316" spans="1:6" ht="15.75" customHeight="1">
      <c r="A316" s="103" t="s">
        <v>725</v>
      </c>
      <c r="B316" s="21" t="s">
        <v>716</v>
      </c>
      <c r="C316" s="96" t="s">
        <v>12</v>
      </c>
      <c r="D316" s="82">
        <v>1</v>
      </c>
    </row>
    <row r="317" spans="1:6" ht="28.5" customHeight="1">
      <c r="A317" s="103" t="s">
        <v>726</v>
      </c>
      <c r="B317" s="21" t="s">
        <v>717</v>
      </c>
      <c r="C317" s="96" t="s">
        <v>12</v>
      </c>
      <c r="D317" s="82">
        <v>1</v>
      </c>
    </row>
    <row r="318" spans="1:6" ht="40.5" customHeight="1">
      <c r="A318" s="103" t="s">
        <v>727</v>
      </c>
      <c r="B318" s="21" t="s">
        <v>718</v>
      </c>
      <c r="C318" s="96" t="s">
        <v>12</v>
      </c>
      <c r="D318" s="82">
        <v>1</v>
      </c>
    </row>
    <row r="319" spans="1:6" ht="15" customHeight="1" thickBot="1"/>
    <row r="320" spans="1:6" ht="15" customHeight="1" thickBot="1">
      <c r="A320" s="85" t="s">
        <v>689</v>
      </c>
      <c r="B320" s="36" t="s">
        <v>728</v>
      </c>
      <c r="C320" s="113"/>
      <c r="D320" s="87"/>
      <c r="E320" s="87"/>
      <c r="F320" s="88">
        <f>SUM(F291:F318)</f>
        <v>0</v>
      </c>
    </row>
    <row r="322" spans="1:6" ht="15" customHeight="1" thickBot="1"/>
    <row r="323" spans="1:6" ht="15" customHeight="1" thickBot="1">
      <c r="A323" s="85" t="s">
        <v>729</v>
      </c>
      <c r="B323" s="36" t="s">
        <v>730</v>
      </c>
      <c r="C323" s="86"/>
      <c r="D323" s="87"/>
      <c r="E323" s="87"/>
      <c r="F323" s="93"/>
    </row>
    <row r="324" spans="1:6" ht="15" customHeight="1">
      <c r="B324" s="60"/>
      <c r="C324" s="62"/>
      <c r="D324" s="63"/>
      <c r="E324" s="64"/>
      <c r="F324" s="63"/>
    </row>
    <row r="325" spans="1:6" ht="121.5" customHeight="1">
      <c r="A325" s="103" t="s">
        <v>731</v>
      </c>
      <c r="B325" s="21" t="s">
        <v>732</v>
      </c>
      <c r="C325" s="62" t="s">
        <v>12</v>
      </c>
      <c r="D325" s="63">
        <v>2</v>
      </c>
      <c r="E325" s="64"/>
      <c r="F325" s="63"/>
    </row>
    <row r="326" spans="1:6" ht="120" customHeight="1">
      <c r="A326" s="103" t="s">
        <v>743</v>
      </c>
      <c r="B326" s="21" t="s">
        <v>733</v>
      </c>
      <c r="C326" s="62" t="s">
        <v>12</v>
      </c>
      <c r="D326" s="63">
        <v>3</v>
      </c>
      <c r="E326" s="64"/>
      <c r="F326" s="63"/>
    </row>
    <row r="327" spans="1:6" ht="96" customHeight="1">
      <c r="A327" s="103" t="s">
        <v>744</v>
      </c>
      <c r="B327" s="21" t="s">
        <v>734</v>
      </c>
      <c r="C327" s="62" t="s">
        <v>12</v>
      </c>
      <c r="D327" s="63">
        <v>1</v>
      </c>
      <c r="E327" s="64"/>
      <c r="F327" s="63"/>
    </row>
    <row r="328" spans="1:6" ht="71.25" customHeight="1">
      <c r="A328" s="103" t="s">
        <v>745</v>
      </c>
      <c r="B328" s="21" t="s">
        <v>735</v>
      </c>
      <c r="C328" s="62"/>
      <c r="D328" s="63"/>
      <c r="E328" s="64"/>
      <c r="F328" s="63"/>
    </row>
    <row r="329" spans="1:6" ht="12.75">
      <c r="A329" s="153"/>
      <c r="B329" s="21" t="s">
        <v>746</v>
      </c>
      <c r="C329" s="62" t="s">
        <v>382</v>
      </c>
      <c r="D329" s="63">
        <v>46</v>
      </c>
      <c r="E329" s="64"/>
      <c r="F329" s="63"/>
    </row>
    <row r="330" spans="1:6" ht="12.75">
      <c r="A330" s="104"/>
      <c r="B330" s="21" t="s">
        <v>747</v>
      </c>
      <c r="C330" s="105" t="s">
        <v>382</v>
      </c>
      <c r="D330" s="63">
        <v>3</v>
      </c>
      <c r="E330" s="64"/>
      <c r="F330" s="106"/>
    </row>
    <row r="331" spans="1:6" ht="12.75">
      <c r="A331" s="104"/>
      <c r="B331" s="21" t="s">
        <v>736</v>
      </c>
      <c r="C331" s="105" t="s">
        <v>12</v>
      </c>
      <c r="D331" s="63">
        <v>13</v>
      </c>
      <c r="E331" s="64"/>
      <c r="F331" s="106"/>
    </row>
    <row r="332" spans="1:6" ht="12.75">
      <c r="A332" s="104"/>
      <c r="B332" s="21" t="s">
        <v>748</v>
      </c>
      <c r="C332" s="62" t="s">
        <v>12</v>
      </c>
      <c r="D332" s="63">
        <v>3</v>
      </c>
      <c r="E332" s="64"/>
      <c r="F332" s="106"/>
    </row>
    <row r="333" spans="1:6" ht="12.75">
      <c r="A333" s="69"/>
      <c r="B333" s="21" t="s">
        <v>749</v>
      </c>
      <c r="C333" s="62" t="s">
        <v>12</v>
      </c>
      <c r="D333" s="63">
        <v>7</v>
      </c>
      <c r="E333" s="154"/>
      <c r="F333" s="106"/>
    </row>
    <row r="334" spans="1:6" ht="12.75">
      <c r="B334" s="21" t="s">
        <v>737</v>
      </c>
      <c r="C334" s="62"/>
      <c r="D334" s="63">
        <v>5</v>
      </c>
      <c r="E334" s="64"/>
      <c r="F334" s="106"/>
    </row>
    <row r="335" spans="1:6" ht="16.5" customHeight="1">
      <c r="A335" s="103" t="s">
        <v>752</v>
      </c>
      <c r="B335" s="21" t="s">
        <v>750</v>
      </c>
      <c r="C335" s="62" t="s">
        <v>12</v>
      </c>
      <c r="D335" s="63">
        <v>2</v>
      </c>
      <c r="E335" s="64"/>
      <c r="F335" s="63"/>
    </row>
    <row r="336" spans="1:6" ht="12.75">
      <c r="A336" s="103" t="s">
        <v>753</v>
      </c>
      <c r="B336" s="21" t="s">
        <v>751</v>
      </c>
      <c r="C336" s="62" t="s">
        <v>12</v>
      </c>
      <c r="D336" s="63">
        <v>4</v>
      </c>
      <c r="E336" s="64"/>
      <c r="F336" s="63"/>
    </row>
    <row r="337" spans="1:6" ht="41.25" customHeight="1">
      <c r="A337" s="103" t="s">
        <v>754</v>
      </c>
      <c r="B337" s="21" t="s">
        <v>741</v>
      </c>
      <c r="C337" s="62" t="s">
        <v>12</v>
      </c>
      <c r="D337" s="63">
        <v>17</v>
      </c>
      <c r="E337" s="64"/>
      <c r="F337" s="63"/>
    </row>
    <row r="338" spans="1:6" ht="27">
      <c r="B338" s="21" t="s">
        <v>742</v>
      </c>
    </row>
    <row r="339" spans="1:6" ht="55.5" customHeight="1">
      <c r="A339" s="103" t="s">
        <v>755</v>
      </c>
      <c r="B339" s="21" t="s">
        <v>738</v>
      </c>
      <c r="C339" s="96" t="s">
        <v>12</v>
      </c>
      <c r="D339" s="63">
        <v>16</v>
      </c>
      <c r="E339" s="181"/>
      <c r="F339" s="181"/>
    </row>
    <row r="340" spans="1:6" ht="16.5">
      <c r="B340" s="21" t="s">
        <v>739</v>
      </c>
      <c r="D340" s="180"/>
      <c r="E340" s="180"/>
      <c r="F340" s="180"/>
    </row>
    <row r="341" spans="1:6" ht="38.25">
      <c r="A341" s="103" t="s">
        <v>756</v>
      </c>
      <c r="B341" s="21" t="s">
        <v>740</v>
      </c>
      <c r="C341" s="96" t="s">
        <v>12</v>
      </c>
      <c r="D341" s="82">
        <v>1</v>
      </c>
    </row>
    <row r="342" spans="1:6" ht="15" customHeight="1" thickBot="1">
      <c r="B342" s="21"/>
    </row>
    <row r="343" spans="1:6" ht="15" customHeight="1" thickBot="1">
      <c r="A343" s="85" t="s">
        <v>729</v>
      </c>
      <c r="B343" s="36" t="s">
        <v>728</v>
      </c>
      <c r="C343" s="113"/>
      <c r="D343" s="87"/>
      <c r="E343" s="87"/>
      <c r="F343" s="88">
        <f>SUM(F325:F341)</f>
        <v>0</v>
      </c>
    </row>
    <row r="346" spans="1:6" ht="15" customHeight="1" thickBot="1"/>
    <row r="347" spans="1:6" ht="15" customHeight="1" thickBot="1">
      <c r="A347" s="130" t="s">
        <v>757</v>
      </c>
      <c r="B347" s="50"/>
      <c r="C347" s="131"/>
      <c r="D347" s="132"/>
      <c r="E347" s="133"/>
      <c r="F347" s="134"/>
    </row>
    <row r="348" spans="1:6" ht="15" customHeight="1">
      <c r="A348" s="135"/>
      <c r="B348" s="51"/>
      <c r="C348" s="62"/>
      <c r="D348" s="63"/>
      <c r="E348" s="64"/>
      <c r="F348" s="63"/>
    </row>
    <row r="349" spans="1:6" ht="15" customHeight="1">
      <c r="A349" s="101" t="s">
        <v>440</v>
      </c>
      <c r="B349" s="37" t="str">
        <f>B7</f>
        <v>GRAĐEVINSKI RADOVI PLINSKE INSTALACIJE</v>
      </c>
      <c r="C349" s="81"/>
      <c r="F349" s="136">
        <f>F15</f>
        <v>0</v>
      </c>
    </row>
    <row r="350" spans="1:6" ht="15" customHeight="1">
      <c r="A350" s="101" t="s">
        <v>446</v>
      </c>
      <c r="B350" s="37" t="str">
        <f>B18</f>
        <v>PLINSKI PRIKLJUČAK</v>
      </c>
      <c r="C350" s="81"/>
      <c r="F350" s="136">
        <f>F30</f>
        <v>0</v>
      </c>
    </row>
    <row r="351" spans="1:6" ht="15" customHeight="1">
      <c r="A351" s="101" t="s">
        <v>457</v>
      </c>
      <c r="B351" s="37" t="str">
        <f>B33</f>
        <v>PLINSKA INSTALACIJA MJERENI DIO</v>
      </c>
      <c r="C351" s="81"/>
      <c r="F351" s="136">
        <f>F60</f>
        <v>0</v>
      </c>
    </row>
    <row r="352" spans="1:6" ht="15" customHeight="1">
      <c r="A352" s="101" t="s">
        <v>479</v>
      </c>
      <c r="B352" s="37" t="str">
        <f>B63</f>
        <v>INSTALACIJE GRIJANJA</v>
      </c>
      <c r="C352" s="81"/>
      <c r="F352" s="136">
        <f>F263</f>
        <v>0</v>
      </c>
    </row>
    <row r="353" spans="1:6" ht="15" customHeight="1">
      <c r="A353" s="101" t="s">
        <v>665</v>
      </c>
      <c r="B353" s="37" t="str">
        <f>B266</f>
        <v>INSTALACIJA HLAĐENJA</v>
      </c>
      <c r="C353" s="81"/>
      <c r="F353" s="136">
        <f>F286</f>
        <v>0</v>
      </c>
    </row>
    <row r="354" spans="1:6" ht="15" customHeight="1">
      <c r="A354" s="101" t="s">
        <v>689</v>
      </c>
      <c r="B354" s="37" t="str">
        <f>B289</f>
        <v>INSTALACIJA HIDRANTSKE MREŽE</v>
      </c>
      <c r="C354" s="81"/>
      <c r="F354" s="136">
        <f>F320</f>
        <v>0</v>
      </c>
    </row>
    <row r="355" spans="1:6" ht="15" customHeight="1">
      <c r="A355" s="101" t="s">
        <v>729</v>
      </c>
      <c r="B355" s="37" t="str">
        <f>B323</f>
        <v>INSTALACIJE VENTILACIJE SANITARNIH PROSTORIJA</v>
      </c>
      <c r="C355" s="81"/>
      <c r="F355" s="136">
        <f>F343</f>
        <v>0</v>
      </c>
    </row>
    <row r="356" spans="1:6" ht="15" customHeight="1">
      <c r="A356" s="101"/>
      <c r="B356" s="37"/>
    </row>
    <row r="357" spans="1:6" ht="15" customHeight="1">
      <c r="A357" s="137"/>
      <c r="B357" s="52" t="s">
        <v>70</v>
      </c>
      <c r="C357" s="138"/>
      <c r="D357" s="139"/>
      <c r="E357" s="139"/>
      <c r="F357" s="140">
        <f>SUM(F349:F356)</f>
        <v>0</v>
      </c>
    </row>
    <row r="358" spans="1:6" ht="15" customHeight="1" thickBot="1">
      <c r="A358" s="69"/>
      <c r="B358" s="18"/>
      <c r="E358" s="141" t="s">
        <v>50</v>
      </c>
      <c r="F358" s="75">
        <f>F357*0.25</f>
        <v>0</v>
      </c>
    </row>
    <row r="359" spans="1:6" ht="15" customHeight="1">
      <c r="F359" s="136">
        <f>F357+F358</f>
        <v>0</v>
      </c>
    </row>
  </sheetData>
  <mergeCells count="1">
    <mergeCell ref="A1:F1"/>
  </mergeCells>
  <pageMargins left="0.98425196850393704" right="0.39370078740157483" top="0.55118110236220474" bottom="0.55118110236220474" header="0.11811023622047245" footer="0.23622047244094491"/>
  <pageSetup paperSize="9" scale="89" firstPageNumber="22" fitToHeight="0" orientation="portrait" useFirstPageNumber="1" r:id="rId1"/>
  <headerFooter>
    <oddHeader>&amp;L&amp;"Arial,Regular"&amp;10Investitor: TEO-Belišće d.o.o.
                Radnička 3, 31551 Belišće&amp;C&amp;"Arial,Regular"TROŠKOVNIK &amp;10
PROIZVODNI POGON - HALA ZA MONTAŽU&amp;R&amp;"Arial,Regular"&amp;10Lokacija: Valpovo, Zona malog 
gospodarstva II, k.č.br. 2792/6</oddHeader>
    <oddFooter xml:space="preserve">&amp;R&amp;"Arial,Regular"&amp;P   </oddFooter>
  </headerFooter>
  <rowBreaks count="3" manualBreakCount="3">
    <brk id="43" max="5" man="1"/>
    <brk id="190" max="5" man="1"/>
    <brk id="218"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68"/>
  <sheetViews>
    <sheetView view="pageLayout" zoomScale="80" zoomScaleNormal="110" zoomScaleSheetLayoutView="100" zoomScalePageLayoutView="80" workbookViewId="0">
      <selection activeCell="A341" sqref="A341:B341"/>
    </sheetView>
  </sheetViews>
  <sheetFormatPr defaultColWidth="8.88671875" defaultRowHeight="15" customHeight="1"/>
  <cols>
    <col min="1" max="1" width="7.21875" style="103" customWidth="1"/>
    <col min="2" max="2" width="42.109375" style="20" customWidth="1"/>
    <col min="3" max="3" width="5.44140625" style="96" customWidth="1"/>
    <col min="4" max="4" width="8.33203125" style="82" customWidth="1"/>
    <col min="5" max="5" width="10.88671875" style="83" customWidth="1"/>
    <col min="6" max="6" width="12.44140625" style="82" customWidth="1"/>
    <col min="7" max="7" width="7.44140625" style="35" customWidth="1"/>
    <col min="8" max="8" width="49.6640625" style="35" customWidth="1"/>
    <col min="9" max="16384" width="8.88671875" style="35"/>
  </cols>
  <sheetData>
    <row r="1" spans="1:6" ht="15" customHeight="1">
      <c r="A1" s="233" t="s">
        <v>1450</v>
      </c>
      <c r="B1" s="233"/>
      <c r="C1" s="233"/>
      <c r="D1" s="233"/>
      <c r="E1" s="233"/>
      <c r="F1" s="233"/>
    </row>
    <row r="2" spans="1:6" ht="15" customHeight="1">
      <c r="A2" s="61"/>
      <c r="B2" s="16"/>
      <c r="C2" s="62"/>
      <c r="D2" s="63"/>
      <c r="E2" s="64"/>
      <c r="F2" s="63"/>
    </row>
    <row r="3" spans="1:6" ht="15" customHeight="1">
      <c r="A3" s="69"/>
      <c r="B3" s="18"/>
      <c r="C3" s="170"/>
      <c r="D3" s="71"/>
      <c r="E3" s="72"/>
      <c r="F3" s="73"/>
    </row>
    <row r="4" spans="1:6" ht="15" customHeight="1">
      <c r="A4" s="245" t="s">
        <v>1456</v>
      </c>
      <c r="B4" s="245"/>
      <c r="C4" s="245"/>
      <c r="D4" s="245"/>
      <c r="E4" s="245"/>
      <c r="F4" s="245"/>
    </row>
    <row r="5" spans="1:6" ht="39.75" customHeight="1">
      <c r="A5" s="246" t="s">
        <v>1457</v>
      </c>
      <c r="B5" s="246"/>
      <c r="C5" s="246"/>
      <c r="D5" s="246"/>
      <c r="E5" s="246"/>
      <c r="F5" s="246"/>
    </row>
    <row r="6" spans="1:6" ht="15" customHeight="1">
      <c r="A6" s="247"/>
      <c r="B6" s="247"/>
      <c r="C6" s="247"/>
      <c r="D6" s="247"/>
      <c r="E6" s="247"/>
      <c r="F6" s="247"/>
    </row>
    <row r="7" spans="1:6" ht="12.75">
      <c r="A7" s="240" t="s">
        <v>1458</v>
      </c>
      <c r="B7" s="240"/>
      <c r="C7" s="240"/>
      <c r="D7" s="240"/>
      <c r="E7" s="240"/>
      <c r="F7" s="240"/>
    </row>
    <row r="8" spans="1:6" ht="12.75">
      <c r="A8" s="240" t="s">
        <v>1459</v>
      </c>
      <c r="B8" s="240"/>
      <c r="C8" s="240"/>
      <c r="D8" s="240"/>
      <c r="E8" s="240"/>
      <c r="F8" s="240"/>
    </row>
    <row r="9" spans="1:6" ht="12.75">
      <c r="A9" s="240" t="s">
        <v>1460</v>
      </c>
      <c r="B9" s="240"/>
      <c r="C9" s="240"/>
      <c r="D9" s="240"/>
      <c r="E9" s="240"/>
      <c r="F9" s="240"/>
    </row>
    <row r="10" spans="1:6" ht="25.5" customHeight="1">
      <c r="A10" s="240" t="s">
        <v>1480</v>
      </c>
      <c r="B10" s="240"/>
      <c r="C10" s="240"/>
      <c r="D10" s="240"/>
      <c r="E10" s="240"/>
      <c r="F10" s="240"/>
    </row>
    <row r="11" spans="1:6" ht="12.75">
      <c r="A11" s="240" t="s">
        <v>1461</v>
      </c>
      <c r="B11" s="240"/>
      <c r="C11" s="240"/>
      <c r="D11" s="240"/>
      <c r="E11" s="240"/>
      <c r="F11" s="240"/>
    </row>
    <row r="12" spans="1:6" ht="27.75" customHeight="1">
      <c r="A12" s="240" t="s">
        <v>1462</v>
      </c>
      <c r="B12" s="240"/>
      <c r="C12" s="240"/>
      <c r="D12" s="240"/>
      <c r="E12" s="240"/>
      <c r="F12" s="240"/>
    </row>
    <row r="13" spans="1:6" ht="12.75">
      <c r="A13" s="240" t="s">
        <v>1463</v>
      </c>
      <c r="B13" s="240"/>
      <c r="C13" s="240"/>
      <c r="D13" s="240"/>
      <c r="E13" s="240"/>
      <c r="F13" s="240"/>
    </row>
    <row r="14" spans="1:6" ht="12.75">
      <c r="A14" s="240" t="s">
        <v>1464</v>
      </c>
      <c r="B14" s="240"/>
      <c r="C14" s="240"/>
      <c r="D14" s="240"/>
      <c r="E14" s="240"/>
      <c r="F14" s="240"/>
    </row>
    <row r="15" spans="1:6" ht="12.75">
      <c r="A15" s="240" t="s">
        <v>1465</v>
      </c>
      <c r="B15" s="240"/>
      <c r="C15" s="240"/>
      <c r="D15" s="240"/>
      <c r="E15" s="240"/>
      <c r="F15" s="240"/>
    </row>
    <row r="16" spans="1:6" ht="12.75">
      <c r="A16" s="240" t="s">
        <v>1466</v>
      </c>
      <c r="B16" s="240"/>
      <c r="C16" s="240"/>
      <c r="D16" s="240"/>
      <c r="E16" s="240"/>
      <c r="F16" s="240"/>
    </row>
    <row r="17" spans="1:6" ht="12.75">
      <c r="A17" s="240" t="s">
        <v>1467</v>
      </c>
      <c r="B17" s="240"/>
      <c r="C17" s="240"/>
      <c r="D17" s="240"/>
      <c r="E17" s="240"/>
      <c r="F17" s="240"/>
    </row>
    <row r="18" spans="1:6" ht="12.75">
      <c r="A18" s="240" t="s">
        <v>1468</v>
      </c>
      <c r="B18" s="240"/>
      <c r="C18" s="240"/>
      <c r="D18" s="240"/>
      <c r="E18" s="240"/>
      <c r="F18" s="240"/>
    </row>
    <row r="19" spans="1:6" ht="15" customHeight="1">
      <c r="A19" s="240" t="s">
        <v>1469</v>
      </c>
      <c r="B19" s="240"/>
      <c r="C19" s="240"/>
      <c r="D19" s="240"/>
      <c r="E19" s="240"/>
      <c r="F19" s="240"/>
    </row>
    <row r="20" spans="1:6" ht="15" customHeight="1">
      <c r="A20" s="240" t="s">
        <v>1470</v>
      </c>
      <c r="B20" s="240"/>
      <c r="C20" s="240"/>
      <c r="D20" s="240"/>
      <c r="E20" s="240"/>
      <c r="F20" s="240"/>
    </row>
    <row r="21" spans="1:6" ht="15" customHeight="1">
      <c r="A21" s="240" t="s">
        <v>1471</v>
      </c>
      <c r="B21" s="240"/>
      <c r="C21" s="240"/>
      <c r="D21" s="240"/>
      <c r="E21" s="240"/>
      <c r="F21" s="240"/>
    </row>
    <row r="22" spans="1:6" ht="15" customHeight="1">
      <c r="A22" s="240" t="s">
        <v>1472</v>
      </c>
      <c r="B22" s="240"/>
      <c r="C22" s="240"/>
      <c r="D22" s="240"/>
      <c r="E22" s="240"/>
      <c r="F22" s="240"/>
    </row>
    <row r="23" spans="1:6" ht="15" customHeight="1">
      <c r="A23" s="240" t="s">
        <v>1473</v>
      </c>
      <c r="B23" s="240"/>
      <c r="C23" s="240"/>
      <c r="D23" s="240"/>
      <c r="E23" s="240"/>
      <c r="F23" s="240"/>
    </row>
    <row r="24" spans="1:6" ht="15" customHeight="1">
      <c r="A24" s="240" t="s">
        <v>1474</v>
      </c>
      <c r="B24" s="240"/>
      <c r="C24" s="240"/>
      <c r="D24" s="240"/>
      <c r="E24" s="240"/>
      <c r="F24" s="240"/>
    </row>
    <row r="25" spans="1:6" ht="15" customHeight="1">
      <c r="A25" s="240" t="s">
        <v>1475</v>
      </c>
      <c r="B25" s="240"/>
      <c r="C25" s="240"/>
      <c r="D25" s="240"/>
      <c r="E25" s="240"/>
      <c r="F25" s="240"/>
    </row>
    <row r="26" spans="1:6" ht="15" customHeight="1">
      <c r="A26" s="240" t="s">
        <v>1476</v>
      </c>
      <c r="B26" s="240"/>
      <c r="C26" s="240"/>
      <c r="D26" s="240"/>
      <c r="E26" s="240"/>
      <c r="F26" s="240"/>
    </row>
    <row r="27" spans="1:6" ht="12.75">
      <c r="A27" s="240" t="s">
        <v>1477</v>
      </c>
      <c r="B27" s="240"/>
      <c r="C27" s="240"/>
      <c r="D27" s="240"/>
      <c r="E27" s="240"/>
      <c r="F27" s="240"/>
    </row>
    <row r="28" spans="1:6" ht="12.75">
      <c r="A28" s="240" t="s">
        <v>1465</v>
      </c>
      <c r="B28" s="240"/>
      <c r="C28" s="240"/>
      <c r="D28" s="240"/>
      <c r="E28" s="240"/>
      <c r="F28" s="240"/>
    </row>
    <row r="29" spans="1:6" ht="15" customHeight="1">
      <c r="A29" s="239"/>
      <c r="B29" s="239"/>
      <c r="C29" s="239"/>
      <c r="D29" s="239"/>
      <c r="E29" s="239"/>
      <c r="F29" s="239"/>
    </row>
    <row r="30" spans="1:6" ht="15" customHeight="1">
      <c r="A30" s="241" t="s">
        <v>1478</v>
      </c>
      <c r="B30" s="241"/>
      <c r="C30" s="241"/>
      <c r="D30" s="241"/>
      <c r="E30" s="241"/>
      <c r="F30" s="241"/>
    </row>
    <row r="31" spans="1:6" ht="27.75" customHeight="1">
      <c r="A31" s="238" t="s">
        <v>1479</v>
      </c>
      <c r="B31" s="238"/>
      <c r="C31" s="238"/>
      <c r="D31" s="238"/>
      <c r="E31" s="238"/>
      <c r="F31" s="238"/>
    </row>
    <row r="32" spans="1:6" ht="15" customHeight="1">
      <c r="A32" s="69"/>
      <c r="B32" s="18"/>
      <c r="C32" s="171"/>
      <c r="D32" s="71"/>
      <c r="E32" s="72"/>
      <c r="F32" s="73"/>
    </row>
    <row r="33" spans="1:6" ht="15" customHeight="1" thickBot="1">
      <c r="A33" s="69"/>
      <c r="B33" s="18"/>
      <c r="C33" s="171"/>
      <c r="D33" s="71"/>
      <c r="E33" s="72"/>
      <c r="F33" s="73"/>
    </row>
    <row r="34" spans="1:6" s="68" customFormat="1" ht="26.25" thickBot="1">
      <c r="A34" s="65" t="s">
        <v>74</v>
      </c>
      <c r="B34" s="17" t="s">
        <v>0</v>
      </c>
      <c r="C34" s="17" t="s">
        <v>1</v>
      </c>
      <c r="D34" s="66" t="s">
        <v>2</v>
      </c>
      <c r="E34" s="67" t="s">
        <v>55</v>
      </c>
      <c r="F34" s="66" t="s">
        <v>56</v>
      </c>
    </row>
    <row r="35" spans="1:6" ht="15" customHeight="1">
      <c r="A35" s="69"/>
      <c r="B35" s="18"/>
      <c r="C35" s="171"/>
      <c r="D35" s="71"/>
      <c r="E35" s="72"/>
      <c r="F35" s="73"/>
    </row>
    <row r="36" spans="1:6" ht="63.75">
      <c r="A36" s="69"/>
      <c r="B36" s="198" t="s">
        <v>439</v>
      </c>
      <c r="C36" s="74"/>
      <c r="D36" s="73"/>
      <c r="E36" s="72"/>
      <c r="F36" s="73"/>
    </row>
    <row r="37" spans="1:6" ht="13.5" thickBot="1">
      <c r="A37" s="69"/>
      <c r="B37" s="179"/>
      <c r="C37" s="74"/>
      <c r="D37" s="73"/>
      <c r="E37" s="72"/>
      <c r="F37" s="73"/>
    </row>
    <row r="38" spans="1:6" ht="13.5" thickBot="1">
      <c r="A38" s="85" t="s">
        <v>1224</v>
      </c>
      <c r="B38" s="36" t="s">
        <v>1225</v>
      </c>
      <c r="C38" s="86"/>
      <c r="D38" s="87"/>
      <c r="E38" s="87"/>
      <c r="F38" s="93"/>
    </row>
    <row r="39" spans="1:6" ht="12.75">
      <c r="A39" s="69"/>
      <c r="B39" s="179"/>
      <c r="C39" s="74"/>
      <c r="D39" s="73"/>
      <c r="E39" s="72"/>
      <c r="F39" s="73"/>
    </row>
    <row r="40" spans="1:6" ht="12.75">
      <c r="A40" s="242" t="s">
        <v>1226</v>
      </c>
      <c r="B40" s="242"/>
      <c r="D40" s="194"/>
      <c r="E40" s="72"/>
      <c r="F40" s="73"/>
    </row>
    <row r="41" spans="1:6" ht="12.75">
      <c r="A41" s="191"/>
      <c r="B41" s="191"/>
      <c r="D41" s="194"/>
      <c r="E41" s="72"/>
      <c r="F41" s="73"/>
    </row>
    <row r="42" spans="1:6" ht="12.75">
      <c r="A42" s="69" t="s">
        <v>1227</v>
      </c>
      <c r="B42" s="21" t="s">
        <v>1228</v>
      </c>
      <c r="C42" s="96" t="s">
        <v>12</v>
      </c>
      <c r="D42" s="82">
        <v>1</v>
      </c>
      <c r="E42" s="72"/>
      <c r="F42" s="73"/>
    </row>
    <row r="43" spans="1:6" ht="25.5">
      <c r="A43" s="121"/>
      <c r="B43" s="21" t="s">
        <v>1229</v>
      </c>
      <c r="E43" s="72"/>
      <c r="F43" s="73"/>
    </row>
    <row r="44" spans="1:6" ht="13.5">
      <c r="A44" s="121"/>
      <c r="B44" s="21" t="s">
        <v>1230</v>
      </c>
      <c r="E44" s="72"/>
      <c r="F44" s="73"/>
    </row>
    <row r="45" spans="1:6" ht="13.5">
      <c r="A45" s="121"/>
      <c r="B45" s="21" t="s">
        <v>1231</v>
      </c>
      <c r="E45" s="72"/>
      <c r="F45" s="73"/>
    </row>
    <row r="46" spans="1:6" ht="13.5">
      <c r="A46" s="121"/>
      <c r="B46" s="21" t="s">
        <v>1232</v>
      </c>
      <c r="E46" s="72"/>
      <c r="F46" s="73"/>
    </row>
    <row r="47" spans="1:6" ht="13.5">
      <c r="A47" s="121"/>
      <c r="B47" s="21" t="s">
        <v>1233</v>
      </c>
      <c r="E47" s="72"/>
      <c r="F47" s="73"/>
    </row>
    <row r="48" spans="1:6" ht="13.5">
      <c r="A48" s="121"/>
      <c r="B48" s="21" t="s">
        <v>1234</v>
      </c>
      <c r="E48" s="72"/>
      <c r="F48" s="73"/>
    </row>
    <row r="49" spans="1:6" ht="12.75">
      <c r="A49" s="69" t="s">
        <v>1235</v>
      </c>
      <c r="B49" s="21" t="s">
        <v>1236</v>
      </c>
      <c r="C49" s="96" t="s">
        <v>12</v>
      </c>
      <c r="D49" s="82">
        <v>1</v>
      </c>
      <c r="E49" s="72"/>
      <c r="F49" s="73"/>
    </row>
    <row r="50" spans="1:6" ht="13.5">
      <c r="A50" s="121"/>
      <c r="B50" s="21" t="s">
        <v>1237</v>
      </c>
      <c r="E50" s="72"/>
      <c r="F50" s="73"/>
    </row>
    <row r="51" spans="1:6" ht="13.5">
      <c r="A51" s="121"/>
      <c r="B51" s="21" t="s">
        <v>1238</v>
      </c>
      <c r="E51" s="72"/>
      <c r="F51" s="73"/>
    </row>
    <row r="52" spans="1:6" ht="13.5">
      <c r="A52" s="121"/>
      <c r="B52" s="21" t="s">
        <v>1239</v>
      </c>
      <c r="E52" s="72"/>
      <c r="F52" s="73"/>
    </row>
    <row r="53" spans="1:6" ht="13.5">
      <c r="A53" s="121"/>
      <c r="B53" s="21" t="s">
        <v>1240</v>
      </c>
      <c r="E53" s="72"/>
      <c r="F53" s="73"/>
    </row>
    <row r="54" spans="1:6" ht="13.5">
      <c r="A54" s="121"/>
      <c r="B54" s="21" t="s">
        <v>931</v>
      </c>
      <c r="E54" s="72"/>
      <c r="F54" s="73"/>
    </row>
    <row r="55" spans="1:6" ht="25.5">
      <c r="A55" s="69" t="s">
        <v>1241</v>
      </c>
      <c r="B55" s="21" t="s">
        <v>1242</v>
      </c>
      <c r="C55" s="96" t="s">
        <v>12</v>
      </c>
      <c r="D55" s="82">
        <v>20</v>
      </c>
      <c r="E55" s="72"/>
      <c r="F55" s="73"/>
    </row>
    <row r="56" spans="1:6" ht="25.5">
      <c r="A56" s="69" t="s">
        <v>1243</v>
      </c>
      <c r="B56" s="21" t="s">
        <v>1244</v>
      </c>
      <c r="C56" s="96" t="s">
        <v>12</v>
      </c>
      <c r="D56" s="82">
        <v>4</v>
      </c>
      <c r="E56" s="72"/>
      <c r="F56" s="73"/>
    </row>
    <row r="57" spans="1:6" ht="25.5">
      <c r="A57" s="69" t="s">
        <v>1245</v>
      </c>
      <c r="B57" s="21" t="s">
        <v>1246</v>
      </c>
      <c r="C57" s="96" t="s">
        <v>12</v>
      </c>
      <c r="D57" s="82">
        <v>20</v>
      </c>
      <c r="E57" s="72"/>
      <c r="F57" s="73"/>
    </row>
    <row r="58" spans="1:6" ht="38.25">
      <c r="A58" s="69" t="s">
        <v>1247</v>
      </c>
      <c r="B58" s="21" t="s">
        <v>1248</v>
      </c>
      <c r="C58" s="96" t="s">
        <v>12</v>
      </c>
      <c r="D58" s="82">
        <v>1</v>
      </c>
      <c r="E58" s="72"/>
      <c r="F58" s="73"/>
    </row>
    <row r="59" spans="1:6" ht="25.5">
      <c r="A59" s="69" t="s">
        <v>1249</v>
      </c>
      <c r="B59" s="21" t="s">
        <v>1250</v>
      </c>
      <c r="C59" s="96" t="s">
        <v>12</v>
      </c>
      <c r="D59" s="82">
        <v>5</v>
      </c>
      <c r="E59" s="72"/>
      <c r="F59" s="73"/>
    </row>
    <row r="60" spans="1:6" ht="25.5">
      <c r="A60" s="69" t="s">
        <v>1251</v>
      </c>
      <c r="B60" s="21" t="s">
        <v>1252</v>
      </c>
      <c r="C60" s="96" t="s">
        <v>12</v>
      </c>
      <c r="D60" s="82">
        <v>1</v>
      </c>
      <c r="E60" s="72"/>
      <c r="F60" s="73"/>
    </row>
    <row r="61" spans="1:6" ht="25.5">
      <c r="A61" s="69" t="s">
        <v>1253</v>
      </c>
      <c r="B61" s="21" t="s">
        <v>1254</v>
      </c>
      <c r="C61" s="96" t="s">
        <v>12</v>
      </c>
      <c r="D61" s="82">
        <v>1</v>
      </c>
      <c r="E61" s="72"/>
      <c r="F61" s="73"/>
    </row>
    <row r="62" spans="1:6" ht="25.5">
      <c r="A62" s="69" t="s">
        <v>1255</v>
      </c>
      <c r="B62" s="21" t="s">
        <v>1256</v>
      </c>
      <c r="C62" s="96" t="s">
        <v>12</v>
      </c>
      <c r="D62" s="82">
        <v>1</v>
      </c>
      <c r="E62" s="72"/>
      <c r="F62" s="73"/>
    </row>
    <row r="63" spans="1:6" ht="25.5">
      <c r="A63" s="69" t="s">
        <v>1257</v>
      </c>
      <c r="B63" s="21" t="s">
        <v>1258</v>
      </c>
      <c r="C63" s="96" t="s">
        <v>12</v>
      </c>
      <c r="D63" s="82">
        <v>1</v>
      </c>
      <c r="E63" s="72"/>
      <c r="F63" s="73"/>
    </row>
    <row r="64" spans="1:6" ht="25.5">
      <c r="A64" s="69" t="s">
        <v>1259</v>
      </c>
      <c r="B64" s="21" t="s">
        <v>1260</v>
      </c>
      <c r="C64" s="96" t="s">
        <v>12</v>
      </c>
      <c r="D64" s="82">
        <v>8</v>
      </c>
      <c r="E64" s="72"/>
      <c r="F64" s="73"/>
    </row>
    <row r="65" spans="1:6" ht="25.5">
      <c r="A65" s="69" t="s">
        <v>1261</v>
      </c>
      <c r="B65" s="21" t="s">
        <v>1262</v>
      </c>
      <c r="C65" s="96" t="s">
        <v>12</v>
      </c>
      <c r="D65" s="82">
        <v>20</v>
      </c>
      <c r="E65" s="72"/>
      <c r="F65" s="73"/>
    </row>
    <row r="66" spans="1:6" ht="12.75">
      <c r="A66" s="69" t="s">
        <v>1263</v>
      </c>
      <c r="B66" s="21" t="s">
        <v>1264</v>
      </c>
      <c r="C66" s="96" t="s">
        <v>12</v>
      </c>
      <c r="D66" s="82">
        <v>27</v>
      </c>
      <c r="E66" s="72"/>
      <c r="F66" s="73"/>
    </row>
    <row r="67" spans="1:6" ht="12.75">
      <c r="A67" s="69" t="s">
        <v>1265</v>
      </c>
      <c r="B67" s="21" t="s">
        <v>1266</v>
      </c>
      <c r="C67" s="96" t="s">
        <v>12</v>
      </c>
      <c r="D67" s="82">
        <v>24</v>
      </c>
      <c r="E67" s="72"/>
      <c r="F67" s="73"/>
    </row>
    <row r="68" spans="1:6" ht="12.75">
      <c r="A68" s="69" t="s">
        <v>1267</v>
      </c>
      <c r="B68" s="21" t="s">
        <v>1268</v>
      </c>
      <c r="C68" s="96" t="s">
        <v>12</v>
      </c>
      <c r="D68" s="82">
        <v>6</v>
      </c>
      <c r="E68" s="72"/>
      <c r="F68" s="73"/>
    </row>
    <row r="69" spans="1:6" ht="12.75">
      <c r="A69" s="69" t="s">
        <v>1269</v>
      </c>
      <c r="B69" s="21" t="s">
        <v>1270</v>
      </c>
      <c r="C69" s="96" t="s">
        <v>12</v>
      </c>
      <c r="D69" s="82">
        <v>3</v>
      </c>
      <c r="E69" s="72"/>
      <c r="F69" s="73"/>
    </row>
    <row r="70" spans="1:6" ht="25.5">
      <c r="A70" s="69" t="s">
        <v>1271</v>
      </c>
      <c r="B70" s="21" t="s">
        <v>1272</v>
      </c>
      <c r="C70" s="96" t="s">
        <v>12</v>
      </c>
      <c r="D70" s="82">
        <v>3</v>
      </c>
      <c r="E70" s="72"/>
      <c r="F70" s="73"/>
    </row>
    <row r="71" spans="1:6" s="221" customFormat="1" ht="25.5">
      <c r="A71" s="215" t="s">
        <v>1273</v>
      </c>
      <c r="B71" s="216" t="s">
        <v>1486</v>
      </c>
      <c r="C71" s="217" t="s">
        <v>12</v>
      </c>
      <c r="D71" s="218">
        <v>1</v>
      </c>
      <c r="E71" s="219"/>
      <c r="F71" s="220"/>
    </row>
    <row r="72" spans="1:6" ht="25.5">
      <c r="A72" s="69" t="s">
        <v>1274</v>
      </c>
      <c r="B72" s="21" t="s">
        <v>1485</v>
      </c>
      <c r="C72" s="96" t="s">
        <v>12</v>
      </c>
      <c r="D72" s="82">
        <v>1</v>
      </c>
      <c r="E72" s="72"/>
      <c r="F72" s="73"/>
    </row>
    <row r="73" spans="1:6" s="221" customFormat="1" ht="12.75">
      <c r="A73" s="215" t="s">
        <v>1275</v>
      </c>
      <c r="B73" s="216" t="s">
        <v>1487</v>
      </c>
      <c r="C73" s="217" t="s">
        <v>12</v>
      </c>
      <c r="D73" s="218">
        <v>1</v>
      </c>
      <c r="E73" s="219"/>
      <c r="F73" s="220"/>
    </row>
    <row r="74" spans="1:6" ht="25.5">
      <c r="A74" s="69" t="s">
        <v>1276</v>
      </c>
      <c r="B74" s="21" t="s">
        <v>1277</v>
      </c>
      <c r="C74" s="96" t="s">
        <v>12</v>
      </c>
      <c r="D74" s="82">
        <v>1</v>
      </c>
      <c r="E74" s="72"/>
      <c r="F74" s="73"/>
    </row>
    <row r="75" spans="1:6" ht="25.5">
      <c r="A75" s="69" t="s">
        <v>1278</v>
      </c>
      <c r="B75" s="21" t="s">
        <v>1279</v>
      </c>
      <c r="C75" s="96" t="s">
        <v>12</v>
      </c>
      <c r="D75" s="82">
        <v>6</v>
      </c>
      <c r="E75" s="72"/>
      <c r="F75" s="73"/>
    </row>
    <row r="76" spans="1:6" ht="25.5">
      <c r="A76" s="69" t="s">
        <v>1280</v>
      </c>
      <c r="B76" s="21" t="s">
        <v>1281</v>
      </c>
      <c r="C76" s="96" t="s">
        <v>12</v>
      </c>
      <c r="D76" s="82">
        <v>2</v>
      </c>
      <c r="E76" s="72"/>
      <c r="F76" s="73"/>
    </row>
    <row r="77" spans="1:6" ht="25.5">
      <c r="A77" s="69" t="s">
        <v>1282</v>
      </c>
      <c r="B77" s="21" t="s">
        <v>1283</v>
      </c>
      <c r="C77" s="96" t="s">
        <v>12</v>
      </c>
      <c r="D77" s="82">
        <v>2</v>
      </c>
      <c r="E77" s="72"/>
      <c r="F77" s="73"/>
    </row>
    <row r="78" spans="1:6" ht="25.5">
      <c r="A78" s="69" t="s">
        <v>1284</v>
      </c>
      <c r="B78" s="21" t="s">
        <v>1285</v>
      </c>
      <c r="C78" s="96" t="s">
        <v>12</v>
      </c>
      <c r="D78" s="82">
        <v>8</v>
      </c>
      <c r="E78" s="72"/>
      <c r="F78" s="73"/>
    </row>
    <row r="79" spans="1:6" ht="25.5">
      <c r="A79" s="69" t="s">
        <v>1286</v>
      </c>
      <c r="B79" s="21" t="s">
        <v>1287</v>
      </c>
      <c r="C79" s="96" t="s">
        <v>12</v>
      </c>
      <c r="D79" s="82">
        <v>1</v>
      </c>
      <c r="E79" s="72"/>
      <c r="F79" s="73"/>
    </row>
    <row r="80" spans="1:6" ht="12.75">
      <c r="A80" s="69" t="s">
        <v>1288</v>
      </c>
      <c r="B80" s="21" t="s">
        <v>1289</v>
      </c>
      <c r="C80" s="96" t="s">
        <v>12</v>
      </c>
      <c r="D80" s="82">
        <v>70</v>
      </c>
      <c r="E80" s="72"/>
      <c r="F80" s="73"/>
    </row>
    <row r="81" spans="1:6" ht="12.75">
      <c r="A81" s="69" t="s">
        <v>1290</v>
      </c>
      <c r="B81" s="21" t="s">
        <v>1291</v>
      </c>
      <c r="C81" s="96" t="s">
        <v>12</v>
      </c>
      <c r="D81" s="82">
        <v>40</v>
      </c>
      <c r="E81" s="72"/>
      <c r="F81" s="73"/>
    </row>
    <row r="82" spans="1:6" ht="12.75">
      <c r="A82" s="69" t="s">
        <v>1292</v>
      </c>
      <c r="B82" s="21" t="s">
        <v>1293</v>
      </c>
      <c r="C82" s="96" t="s">
        <v>12</v>
      </c>
      <c r="D82" s="82">
        <v>6</v>
      </c>
      <c r="E82" s="72"/>
      <c r="F82" s="73"/>
    </row>
    <row r="83" spans="1:6" ht="12.75">
      <c r="A83" s="69" t="s">
        <v>1294</v>
      </c>
      <c r="B83" s="21" t="s">
        <v>1295</v>
      </c>
      <c r="C83" s="96" t="s">
        <v>12</v>
      </c>
      <c r="D83" s="82">
        <v>6</v>
      </c>
      <c r="E83" s="72"/>
      <c r="F83" s="73"/>
    </row>
    <row r="84" spans="1:6" ht="12.75">
      <c r="A84" s="69" t="s">
        <v>1296</v>
      </c>
      <c r="B84" s="21" t="s">
        <v>1297</v>
      </c>
      <c r="C84" s="96" t="s">
        <v>12</v>
      </c>
      <c r="D84" s="82">
        <v>6</v>
      </c>
      <c r="E84" s="72"/>
      <c r="F84" s="73"/>
    </row>
    <row r="85" spans="1:6" ht="12.75">
      <c r="A85" s="69" t="s">
        <v>1298</v>
      </c>
      <c r="B85" s="21" t="s">
        <v>1299</v>
      </c>
      <c r="C85" s="96" t="s">
        <v>12</v>
      </c>
      <c r="D85" s="82">
        <v>6</v>
      </c>
      <c r="E85" s="72"/>
      <c r="F85" s="73"/>
    </row>
    <row r="86" spans="1:6" ht="12.75">
      <c r="A86" s="69" t="s">
        <v>1300</v>
      </c>
      <c r="B86" s="21" t="s">
        <v>1301</v>
      </c>
      <c r="C86" s="96" t="s">
        <v>12</v>
      </c>
      <c r="D86" s="82">
        <v>1</v>
      </c>
      <c r="E86" s="72"/>
      <c r="F86" s="73"/>
    </row>
    <row r="87" spans="1:6" ht="12.75">
      <c r="A87" s="69" t="s">
        <v>1302</v>
      </c>
      <c r="B87" s="21" t="s">
        <v>1303</v>
      </c>
      <c r="C87" s="96" t="s">
        <v>12</v>
      </c>
      <c r="D87" s="82">
        <v>7</v>
      </c>
      <c r="E87" s="72"/>
      <c r="F87" s="73"/>
    </row>
    <row r="88" spans="1:6" ht="12.75">
      <c r="A88" s="69" t="s">
        <v>1304</v>
      </c>
      <c r="B88" s="21" t="s">
        <v>1305</v>
      </c>
      <c r="C88" s="96" t="s">
        <v>12</v>
      </c>
      <c r="D88" s="82">
        <v>1</v>
      </c>
      <c r="E88" s="72"/>
      <c r="F88" s="73"/>
    </row>
    <row r="89" spans="1:6" ht="12.75">
      <c r="A89" s="69" t="s">
        <v>1306</v>
      </c>
      <c r="B89" s="21" t="s">
        <v>1307</v>
      </c>
      <c r="C89" s="96" t="s">
        <v>12</v>
      </c>
      <c r="D89" s="82">
        <v>1</v>
      </c>
      <c r="E89" s="72"/>
      <c r="F89" s="73"/>
    </row>
    <row r="90" spans="1:6" ht="13.5">
      <c r="A90" s="121"/>
      <c r="B90" s="195"/>
      <c r="C90" s="196"/>
      <c r="D90" s="197"/>
      <c r="E90" s="72"/>
      <c r="F90" s="73"/>
    </row>
    <row r="91" spans="1:6" ht="13.5">
      <c r="A91" s="199" t="s">
        <v>1308</v>
      </c>
      <c r="B91" s="121"/>
      <c r="C91" s="196"/>
      <c r="D91" s="197"/>
      <c r="E91" s="72"/>
      <c r="F91" s="73"/>
    </row>
    <row r="92" spans="1:6" ht="13.5">
      <c r="A92" s="199"/>
      <c r="B92" s="121"/>
      <c r="C92" s="196"/>
      <c r="D92" s="197"/>
      <c r="E92" s="72"/>
      <c r="F92" s="73"/>
    </row>
    <row r="93" spans="1:6" ht="12.75">
      <c r="A93" s="69" t="s">
        <v>1309</v>
      </c>
      <c r="B93" s="21" t="s">
        <v>1310</v>
      </c>
      <c r="C93" s="96" t="s">
        <v>12</v>
      </c>
      <c r="D93" s="82">
        <v>1</v>
      </c>
      <c r="E93" s="72"/>
      <c r="F93" s="73"/>
    </row>
    <row r="94" spans="1:6" ht="13.5">
      <c r="A94" s="121"/>
      <c r="B94" s="21" t="s">
        <v>1311</v>
      </c>
      <c r="E94" s="72"/>
      <c r="F94" s="73"/>
    </row>
    <row r="95" spans="1:6" ht="13.5">
      <c r="A95" s="121"/>
      <c r="B95" s="21" t="s">
        <v>1312</v>
      </c>
      <c r="E95" s="72"/>
      <c r="F95" s="73"/>
    </row>
    <row r="96" spans="1:6" ht="13.5">
      <c r="A96" s="121"/>
      <c r="B96" s="21" t="s">
        <v>1313</v>
      </c>
      <c r="E96" s="72"/>
      <c r="F96" s="73"/>
    </row>
    <row r="97" spans="1:6" ht="13.5">
      <c r="A97" s="121"/>
      <c r="B97" s="21" t="s">
        <v>1314</v>
      </c>
      <c r="E97" s="72"/>
      <c r="F97" s="73"/>
    </row>
    <row r="98" spans="1:6" ht="13.5">
      <c r="A98" s="121"/>
      <c r="B98" s="21" t="s">
        <v>1231</v>
      </c>
      <c r="E98" s="72"/>
      <c r="F98" s="73"/>
    </row>
    <row r="99" spans="1:6" ht="13.5">
      <c r="A99" s="121"/>
      <c r="B99" s="21" t="s">
        <v>1232</v>
      </c>
      <c r="E99" s="72"/>
      <c r="F99" s="73"/>
    </row>
    <row r="100" spans="1:6" ht="13.5">
      <c r="A100" s="121"/>
      <c r="B100" s="21" t="s">
        <v>1233</v>
      </c>
      <c r="E100" s="72"/>
      <c r="F100" s="73"/>
    </row>
    <row r="101" spans="1:6" ht="13.5">
      <c r="A101" s="121"/>
      <c r="B101" s="21" t="s">
        <v>1234</v>
      </c>
      <c r="E101" s="72"/>
      <c r="F101" s="73"/>
    </row>
    <row r="102" spans="1:6" ht="25.5">
      <c r="A102" s="69" t="s">
        <v>1315</v>
      </c>
      <c r="B102" s="21" t="s">
        <v>1316</v>
      </c>
      <c r="C102" s="96" t="s">
        <v>12</v>
      </c>
      <c r="D102" s="82">
        <v>1</v>
      </c>
      <c r="E102" s="72"/>
      <c r="F102" s="73"/>
    </row>
    <row r="103" spans="1:6" ht="25.5">
      <c r="A103" s="69" t="s">
        <v>1317</v>
      </c>
      <c r="B103" s="21" t="s">
        <v>1318</v>
      </c>
      <c r="C103" s="96" t="s">
        <v>12</v>
      </c>
      <c r="D103" s="82">
        <v>10</v>
      </c>
      <c r="E103" s="72"/>
      <c r="F103" s="73"/>
    </row>
    <row r="104" spans="1:6" ht="25.5">
      <c r="A104" s="69" t="s">
        <v>1319</v>
      </c>
      <c r="B104" s="21" t="s">
        <v>1320</v>
      </c>
      <c r="C104" s="96" t="s">
        <v>12</v>
      </c>
      <c r="D104" s="82">
        <v>4</v>
      </c>
      <c r="E104" s="72"/>
      <c r="F104" s="73"/>
    </row>
    <row r="105" spans="1:6" ht="25.5">
      <c r="A105" s="69" t="s">
        <v>1321</v>
      </c>
      <c r="B105" s="21" t="s">
        <v>1322</v>
      </c>
      <c r="C105" s="96" t="s">
        <v>12</v>
      </c>
      <c r="D105" s="82">
        <v>8</v>
      </c>
      <c r="E105" s="72"/>
      <c r="F105" s="73"/>
    </row>
    <row r="106" spans="1:6" ht="25.5">
      <c r="A106" s="69" t="s">
        <v>1323</v>
      </c>
      <c r="B106" s="21" t="s">
        <v>1324</v>
      </c>
      <c r="C106" s="96" t="s">
        <v>12</v>
      </c>
      <c r="D106" s="82">
        <v>1</v>
      </c>
      <c r="E106" s="72"/>
      <c r="F106" s="73"/>
    </row>
    <row r="107" spans="1:6" ht="25.5">
      <c r="A107" s="69" t="s">
        <v>1325</v>
      </c>
      <c r="B107" s="21" t="s">
        <v>1326</v>
      </c>
      <c r="C107" s="96" t="s">
        <v>12</v>
      </c>
      <c r="D107" s="82">
        <v>8</v>
      </c>
      <c r="E107" s="72"/>
      <c r="F107" s="73"/>
    </row>
    <row r="108" spans="1:6" ht="25.5">
      <c r="A108" s="69" t="s">
        <v>1327</v>
      </c>
      <c r="B108" s="21" t="s">
        <v>1328</v>
      </c>
      <c r="C108" s="96" t="s">
        <v>12</v>
      </c>
      <c r="D108" s="82">
        <v>8</v>
      </c>
      <c r="E108" s="72"/>
      <c r="F108" s="73"/>
    </row>
    <row r="109" spans="1:6" ht="25.5">
      <c r="A109" s="69" t="s">
        <v>1329</v>
      </c>
      <c r="B109" s="21" t="s">
        <v>1330</v>
      </c>
      <c r="C109" s="96" t="s">
        <v>12</v>
      </c>
      <c r="D109" s="82">
        <v>5</v>
      </c>
      <c r="E109" s="72"/>
      <c r="F109" s="73"/>
    </row>
    <row r="110" spans="1:6" ht="25.5">
      <c r="A110" s="69" t="s">
        <v>1331</v>
      </c>
      <c r="B110" s="21" t="s">
        <v>1332</v>
      </c>
      <c r="C110" s="96" t="s">
        <v>12</v>
      </c>
      <c r="D110" s="82">
        <v>9</v>
      </c>
      <c r="E110" s="72"/>
      <c r="F110" s="73"/>
    </row>
    <row r="111" spans="1:6" ht="12.75">
      <c r="A111" s="69" t="s">
        <v>1333</v>
      </c>
      <c r="B111" s="21" t="s">
        <v>1264</v>
      </c>
      <c r="C111" s="96" t="s">
        <v>12</v>
      </c>
      <c r="D111" s="82">
        <v>24</v>
      </c>
      <c r="E111" s="72"/>
      <c r="F111" s="73"/>
    </row>
    <row r="112" spans="1:6" ht="12.75">
      <c r="A112" s="69" t="s">
        <v>1334</v>
      </c>
      <c r="B112" s="21" t="s">
        <v>1266</v>
      </c>
      <c r="C112" s="96" t="s">
        <v>12</v>
      </c>
      <c r="D112" s="82">
        <v>3</v>
      </c>
      <c r="E112" s="72"/>
      <c r="F112" s="73"/>
    </row>
    <row r="113" spans="1:6" ht="25.5">
      <c r="A113" s="69" t="s">
        <v>1335</v>
      </c>
      <c r="B113" s="21" t="s">
        <v>1488</v>
      </c>
      <c r="C113" s="96" t="s">
        <v>12</v>
      </c>
      <c r="D113" s="82">
        <v>1</v>
      </c>
      <c r="E113" s="72"/>
      <c r="F113" s="73"/>
    </row>
    <row r="114" spans="1:6" ht="12.75">
      <c r="A114" s="69" t="s">
        <v>1336</v>
      </c>
      <c r="B114" s="21" t="s">
        <v>1289</v>
      </c>
      <c r="C114" s="96" t="s">
        <v>12</v>
      </c>
      <c r="D114" s="82">
        <v>80</v>
      </c>
      <c r="E114" s="72"/>
      <c r="F114" s="73"/>
    </row>
    <row r="115" spans="1:6" ht="12.75">
      <c r="A115" s="69" t="s">
        <v>1337</v>
      </c>
      <c r="B115" s="21" t="s">
        <v>1291</v>
      </c>
      <c r="C115" s="96" t="s">
        <v>12</v>
      </c>
      <c r="D115" s="82">
        <v>15</v>
      </c>
      <c r="E115" s="72"/>
      <c r="F115" s="73"/>
    </row>
    <row r="116" spans="1:6" ht="12.75">
      <c r="A116" s="69" t="s">
        <v>1338</v>
      </c>
      <c r="B116" s="21" t="s">
        <v>1295</v>
      </c>
      <c r="C116" s="96" t="s">
        <v>12</v>
      </c>
      <c r="D116" s="82">
        <v>6</v>
      </c>
      <c r="E116" s="72"/>
      <c r="F116" s="73"/>
    </row>
    <row r="117" spans="1:6" ht="12.75">
      <c r="A117" s="69" t="s">
        <v>1339</v>
      </c>
      <c r="B117" s="21" t="s">
        <v>1305</v>
      </c>
      <c r="C117" s="96" t="s">
        <v>12</v>
      </c>
      <c r="D117" s="82">
        <v>1</v>
      </c>
      <c r="E117" s="72"/>
      <c r="F117" s="73"/>
    </row>
    <row r="118" spans="1:6" ht="12.75">
      <c r="A118" s="69" t="s">
        <v>1340</v>
      </c>
      <c r="B118" s="21" t="s">
        <v>1341</v>
      </c>
      <c r="C118" s="96" t="s">
        <v>12</v>
      </c>
      <c r="D118" s="82">
        <v>1</v>
      </c>
      <c r="E118" s="72"/>
      <c r="F118" s="73"/>
    </row>
    <row r="119" spans="1:6" ht="12.75">
      <c r="A119" s="69" t="s">
        <v>1342</v>
      </c>
      <c r="B119" s="21" t="s">
        <v>1303</v>
      </c>
      <c r="C119" s="96" t="s">
        <v>12</v>
      </c>
      <c r="D119" s="82">
        <v>1</v>
      </c>
      <c r="E119" s="72"/>
      <c r="F119" s="73"/>
    </row>
    <row r="120" spans="1:6" ht="12.75">
      <c r="A120" s="69" t="s">
        <v>1343</v>
      </c>
      <c r="B120" s="21" t="s">
        <v>1305</v>
      </c>
      <c r="C120" s="96" t="s">
        <v>12</v>
      </c>
      <c r="D120" s="82">
        <v>1</v>
      </c>
      <c r="E120" s="72"/>
      <c r="F120" s="73"/>
    </row>
    <row r="121" spans="1:6" ht="12.75">
      <c r="A121" s="69" t="s">
        <v>1344</v>
      </c>
      <c r="B121" s="21" t="s">
        <v>1307</v>
      </c>
      <c r="C121" s="96" t="s">
        <v>12</v>
      </c>
      <c r="D121" s="82">
        <v>1</v>
      </c>
      <c r="E121" s="72"/>
      <c r="F121" s="73"/>
    </row>
    <row r="122" spans="1:6" ht="13.5">
      <c r="A122" s="121"/>
      <c r="B122" s="121"/>
      <c r="C122" s="196"/>
      <c r="D122" s="197"/>
      <c r="E122" s="72"/>
      <c r="F122" s="73"/>
    </row>
    <row r="123" spans="1:6" ht="13.5">
      <c r="A123" s="199" t="s">
        <v>1345</v>
      </c>
      <c r="B123" s="121"/>
      <c r="C123" s="196"/>
      <c r="D123" s="197"/>
      <c r="E123" s="72"/>
      <c r="F123" s="73"/>
    </row>
    <row r="124" spans="1:6" ht="13.5">
      <c r="A124" s="199"/>
      <c r="B124" s="121"/>
      <c r="C124" s="196"/>
      <c r="D124" s="197"/>
      <c r="E124" s="72"/>
      <c r="F124" s="73"/>
    </row>
    <row r="125" spans="1:6" ht="12.75">
      <c r="A125" s="69" t="s">
        <v>1346</v>
      </c>
      <c r="B125" s="21" t="s">
        <v>1310</v>
      </c>
      <c r="C125" s="96" t="s">
        <v>12</v>
      </c>
      <c r="D125" s="82">
        <v>1</v>
      </c>
      <c r="E125" s="72"/>
      <c r="F125" s="73"/>
    </row>
    <row r="126" spans="1:6" ht="13.5">
      <c r="A126" s="121"/>
      <c r="B126" s="21" t="s">
        <v>1347</v>
      </c>
      <c r="E126" s="72"/>
      <c r="F126" s="73"/>
    </row>
    <row r="127" spans="1:6" ht="13.5">
      <c r="A127" s="121"/>
      <c r="B127" s="21" t="s">
        <v>1312</v>
      </c>
      <c r="E127" s="72"/>
      <c r="F127" s="73"/>
    </row>
    <row r="128" spans="1:6" ht="13.5">
      <c r="A128" s="121"/>
      <c r="B128" s="21" t="s">
        <v>1348</v>
      </c>
      <c r="E128" s="72"/>
      <c r="F128" s="73"/>
    </row>
    <row r="129" spans="1:6" ht="13.5">
      <c r="A129" s="121"/>
      <c r="B129" s="21" t="s">
        <v>1314</v>
      </c>
      <c r="E129" s="72"/>
      <c r="F129" s="73"/>
    </row>
    <row r="130" spans="1:6" ht="13.5">
      <c r="A130" s="121"/>
      <c r="B130" s="21" t="s">
        <v>1231</v>
      </c>
      <c r="E130" s="72"/>
      <c r="F130" s="73"/>
    </row>
    <row r="131" spans="1:6" ht="13.5">
      <c r="A131" s="121"/>
      <c r="B131" s="21" t="s">
        <v>1232</v>
      </c>
      <c r="E131" s="72"/>
      <c r="F131" s="73"/>
    </row>
    <row r="132" spans="1:6" ht="13.5">
      <c r="A132" s="121"/>
      <c r="B132" s="21" t="s">
        <v>1233</v>
      </c>
      <c r="E132" s="72"/>
      <c r="F132" s="73"/>
    </row>
    <row r="133" spans="1:6" ht="13.5">
      <c r="A133" s="121"/>
      <c r="B133" s="21" t="s">
        <v>1234</v>
      </c>
      <c r="E133" s="72"/>
      <c r="F133" s="73"/>
    </row>
    <row r="134" spans="1:6" ht="25.5">
      <c r="A134" s="69" t="s">
        <v>1349</v>
      </c>
      <c r="B134" s="21" t="s">
        <v>1350</v>
      </c>
      <c r="C134" s="96" t="s">
        <v>12</v>
      </c>
      <c r="D134" s="82">
        <v>1</v>
      </c>
      <c r="E134" s="72"/>
      <c r="F134" s="73"/>
    </row>
    <row r="135" spans="1:6" ht="25.5">
      <c r="A135" s="69" t="s">
        <v>1351</v>
      </c>
      <c r="B135" s="21" t="s">
        <v>1318</v>
      </c>
      <c r="C135" s="96" t="s">
        <v>12</v>
      </c>
      <c r="D135" s="82">
        <v>10</v>
      </c>
      <c r="E135" s="72"/>
      <c r="F135" s="73"/>
    </row>
    <row r="136" spans="1:6" ht="25.5">
      <c r="A136" s="69" t="s">
        <v>1352</v>
      </c>
      <c r="B136" s="21" t="s">
        <v>1320</v>
      </c>
      <c r="C136" s="96" t="s">
        <v>12</v>
      </c>
      <c r="D136" s="82">
        <v>2</v>
      </c>
      <c r="E136" s="72"/>
      <c r="F136" s="73"/>
    </row>
    <row r="137" spans="1:6" ht="25.5">
      <c r="A137" s="69" t="s">
        <v>1353</v>
      </c>
      <c r="B137" s="21" t="s">
        <v>1322</v>
      </c>
      <c r="C137" s="96" t="s">
        <v>12</v>
      </c>
      <c r="D137" s="82">
        <v>13</v>
      </c>
      <c r="E137" s="72"/>
      <c r="F137" s="73"/>
    </row>
    <row r="138" spans="1:6" ht="25.5">
      <c r="A138" s="69" t="s">
        <v>1354</v>
      </c>
      <c r="B138" s="21" t="s">
        <v>1355</v>
      </c>
      <c r="C138" s="96" t="s">
        <v>12</v>
      </c>
      <c r="D138" s="82">
        <v>4</v>
      </c>
      <c r="E138" s="72"/>
      <c r="F138" s="73"/>
    </row>
    <row r="139" spans="1:6" ht="25.5">
      <c r="A139" s="69" t="s">
        <v>1356</v>
      </c>
      <c r="B139" s="21" t="s">
        <v>1357</v>
      </c>
      <c r="C139" s="96" t="s">
        <v>12</v>
      </c>
      <c r="D139" s="82">
        <v>8</v>
      </c>
      <c r="E139" s="72"/>
      <c r="F139" s="73"/>
    </row>
    <row r="140" spans="1:6" ht="25.5">
      <c r="A140" s="69" t="s">
        <v>1358</v>
      </c>
      <c r="B140" s="21" t="s">
        <v>1330</v>
      </c>
      <c r="C140" s="96" t="s">
        <v>12</v>
      </c>
      <c r="D140" s="82">
        <v>15</v>
      </c>
      <c r="E140" s="72"/>
      <c r="F140" s="73"/>
    </row>
    <row r="141" spans="1:6" ht="25.5">
      <c r="A141" s="69" t="s">
        <v>1359</v>
      </c>
      <c r="B141" s="21" t="s">
        <v>1360</v>
      </c>
      <c r="C141" s="96" t="s">
        <v>12</v>
      </c>
      <c r="D141" s="82">
        <v>1</v>
      </c>
      <c r="E141" s="72"/>
      <c r="F141" s="73"/>
    </row>
    <row r="142" spans="1:6" ht="25.5">
      <c r="A142" s="69" t="s">
        <v>1361</v>
      </c>
      <c r="B142" s="21" t="s">
        <v>1489</v>
      </c>
      <c r="C142" s="96" t="s">
        <v>12</v>
      </c>
      <c r="D142" s="82">
        <v>1</v>
      </c>
      <c r="E142" s="72"/>
      <c r="F142" s="73"/>
    </row>
    <row r="143" spans="1:6" ht="12.75">
      <c r="A143" s="69" t="s">
        <v>1362</v>
      </c>
      <c r="B143" s="21" t="s">
        <v>1289</v>
      </c>
      <c r="C143" s="96" t="s">
        <v>12</v>
      </c>
      <c r="D143" s="82">
        <v>85</v>
      </c>
      <c r="E143" s="72"/>
      <c r="F143" s="73"/>
    </row>
    <row r="144" spans="1:6" ht="12.75">
      <c r="A144" s="69" t="s">
        <v>1363</v>
      </c>
      <c r="B144" s="21" t="s">
        <v>1295</v>
      </c>
      <c r="C144" s="96" t="s">
        <v>12</v>
      </c>
      <c r="D144" s="82">
        <v>6</v>
      </c>
      <c r="E144" s="72"/>
      <c r="F144" s="73"/>
    </row>
    <row r="145" spans="1:6" ht="12.75">
      <c r="A145" s="69" t="s">
        <v>1364</v>
      </c>
      <c r="B145" s="21" t="s">
        <v>1365</v>
      </c>
      <c r="C145" s="96" t="s">
        <v>12</v>
      </c>
      <c r="D145" s="82">
        <v>1</v>
      </c>
      <c r="E145" s="72"/>
      <c r="F145" s="73"/>
    </row>
    <row r="146" spans="1:6" ht="12.75">
      <c r="A146" s="69" t="s">
        <v>1366</v>
      </c>
      <c r="B146" s="21" t="s">
        <v>1303</v>
      </c>
      <c r="C146" s="96" t="s">
        <v>12</v>
      </c>
      <c r="D146" s="82">
        <v>5</v>
      </c>
      <c r="E146" s="72"/>
      <c r="F146" s="73"/>
    </row>
    <row r="147" spans="1:6" ht="12.75">
      <c r="A147" s="69" t="s">
        <v>1367</v>
      </c>
      <c r="B147" s="21" t="s">
        <v>1305</v>
      </c>
      <c r="C147" s="96" t="s">
        <v>12</v>
      </c>
      <c r="D147" s="82">
        <v>1</v>
      </c>
      <c r="E147" s="72"/>
      <c r="F147" s="73"/>
    </row>
    <row r="148" spans="1:6" ht="12.75">
      <c r="A148" s="69" t="s">
        <v>1368</v>
      </c>
      <c r="B148" s="21" t="s">
        <v>1307</v>
      </c>
      <c r="C148" s="96" t="s">
        <v>12</v>
      </c>
      <c r="D148" s="82">
        <v>1</v>
      </c>
      <c r="E148" s="72"/>
      <c r="F148" s="73"/>
    </row>
    <row r="149" spans="1:6" ht="13.5">
      <c r="A149" s="121"/>
      <c r="B149" s="121"/>
      <c r="C149" s="196"/>
      <c r="D149" s="197"/>
      <c r="E149" s="72"/>
      <c r="F149" s="73"/>
    </row>
    <row r="150" spans="1:6" ht="13.5">
      <c r="A150" s="199" t="s">
        <v>1369</v>
      </c>
      <c r="B150" s="121"/>
      <c r="C150" s="196"/>
      <c r="D150" s="197"/>
      <c r="E150" s="72"/>
      <c r="F150" s="73"/>
    </row>
    <row r="151" spans="1:6" ht="13.5">
      <c r="A151" s="199"/>
      <c r="B151" s="121"/>
      <c r="C151" s="196"/>
      <c r="D151" s="197"/>
      <c r="E151" s="72"/>
      <c r="F151" s="73"/>
    </row>
    <row r="152" spans="1:6" ht="12.75">
      <c r="A152" s="69" t="s">
        <v>1370</v>
      </c>
      <c r="B152" s="21" t="s">
        <v>1310</v>
      </c>
      <c r="C152" s="196"/>
      <c r="D152" s="197"/>
      <c r="E152" s="72"/>
      <c r="F152" s="73"/>
    </row>
    <row r="153" spans="1:6" ht="13.5">
      <c r="A153" s="121"/>
      <c r="B153" s="21" t="s">
        <v>1347</v>
      </c>
      <c r="C153" s="196"/>
      <c r="D153" s="197"/>
      <c r="E153" s="72"/>
      <c r="F153" s="73"/>
    </row>
    <row r="154" spans="1:6" ht="13.5">
      <c r="A154" s="121"/>
      <c r="B154" s="21" t="s">
        <v>1312</v>
      </c>
      <c r="C154" s="196"/>
      <c r="D154" s="197"/>
      <c r="E154" s="72"/>
      <c r="F154" s="73"/>
    </row>
    <row r="155" spans="1:6" ht="13.5">
      <c r="A155" s="121"/>
      <c r="B155" s="21" t="s">
        <v>1348</v>
      </c>
      <c r="C155" s="196"/>
      <c r="D155" s="197"/>
      <c r="E155" s="72"/>
      <c r="F155" s="73"/>
    </row>
    <row r="156" spans="1:6" ht="13.5">
      <c r="A156" s="121"/>
      <c r="B156" s="21" t="s">
        <v>1314</v>
      </c>
      <c r="C156" s="196"/>
      <c r="D156" s="197"/>
      <c r="E156" s="72"/>
      <c r="F156" s="73"/>
    </row>
    <row r="157" spans="1:6" ht="13.5">
      <c r="A157" s="121"/>
      <c r="B157" s="21" t="s">
        <v>1231</v>
      </c>
      <c r="C157" s="196"/>
      <c r="D157" s="197"/>
      <c r="E157" s="72"/>
      <c r="F157" s="73"/>
    </row>
    <row r="158" spans="1:6" ht="13.5">
      <c r="A158" s="121"/>
      <c r="B158" s="21" t="s">
        <v>1232</v>
      </c>
      <c r="C158" s="196"/>
      <c r="D158" s="197"/>
      <c r="E158" s="72"/>
      <c r="F158" s="73"/>
    </row>
    <row r="159" spans="1:6" ht="13.5">
      <c r="A159" s="121"/>
      <c r="B159" s="21" t="s">
        <v>1233</v>
      </c>
      <c r="C159" s="196"/>
      <c r="D159" s="197"/>
      <c r="E159" s="72"/>
      <c r="F159" s="73"/>
    </row>
    <row r="160" spans="1:6" ht="13.5">
      <c r="A160" s="121"/>
      <c r="B160" s="21" t="s">
        <v>1234</v>
      </c>
      <c r="C160" s="196"/>
      <c r="D160" s="197"/>
      <c r="E160" s="72"/>
      <c r="F160" s="73"/>
    </row>
    <row r="161" spans="1:6" ht="25.5">
      <c r="A161" s="69" t="s">
        <v>1371</v>
      </c>
      <c r="B161" s="21" t="s">
        <v>1350</v>
      </c>
      <c r="C161" s="96" t="s">
        <v>12</v>
      </c>
      <c r="D161" s="82">
        <v>1</v>
      </c>
      <c r="E161" s="72"/>
      <c r="F161" s="73"/>
    </row>
    <row r="162" spans="1:6" ht="25.5">
      <c r="A162" s="69" t="s">
        <v>1372</v>
      </c>
      <c r="B162" s="21" t="s">
        <v>1318</v>
      </c>
      <c r="C162" s="96" t="s">
        <v>12</v>
      </c>
      <c r="D162" s="82">
        <v>17</v>
      </c>
      <c r="E162" s="72"/>
      <c r="F162" s="73"/>
    </row>
    <row r="163" spans="1:6" ht="25.5">
      <c r="A163" s="69" t="s">
        <v>1373</v>
      </c>
      <c r="B163" s="21" t="s">
        <v>1320</v>
      </c>
      <c r="C163" s="96" t="s">
        <v>12</v>
      </c>
      <c r="D163" s="82">
        <v>2</v>
      </c>
      <c r="E163" s="72"/>
      <c r="F163" s="73"/>
    </row>
    <row r="164" spans="1:6" ht="25.5">
      <c r="A164" s="69" t="s">
        <v>1374</v>
      </c>
      <c r="B164" s="21" t="s">
        <v>1322</v>
      </c>
      <c r="C164" s="96" t="s">
        <v>12</v>
      </c>
      <c r="D164" s="82">
        <v>15</v>
      </c>
      <c r="E164" s="72"/>
      <c r="F164" s="73"/>
    </row>
    <row r="165" spans="1:6" ht="25.5">
      <c r="A165" s="69" t="s">
        <v>1375</v>
      </c>
      <c r="B165" s="21" t="s">
        <v>1326</v>
      </c>
      <c r="C165" s="96" t="s">
        <v>12</v>
      </c>
      <c r="D165" s="82">
        <v>2</v>
      </c>
      <c r="E165" s="72"/>
      <c r="F165" s="73"/>
    </row>
    <row r="166" spans="1:6" ht="25.5">
      <c r="A166" s="69" t="s">
        <v>1376</v>
      </c>
      <c r="B166" s="21" t="s">
        <v>1357</v>
      </c>
      <c r="C166" s="96" t="s">
        <v>12</v>
      </c>
      <c r="D166" s="82">
        <v>8</v>
      </c>
      <c r="E166" s="72"/>
      <c r="F166" s="73"/>
    </row>
    <row r="167" spans="1:6" ht="25.5">
      <c r="A167" s="69" t="s">
        <v>1377</v>
      </c>
      <c r="B167" s="21" t="s">
        <v>1330</v>
      </c>
      <c r="C167" s="96" t="s">
        <v>12</v>
      </c>
      <c r="D167" s="82">
        <v>21</v>
      </c>
      <c r="E167" s="72"/>
      <c r="F167" s="73"/>
    </row>
    <row r="168" spans="1:6" ht="25.5">
      <c r="A168" s="69" t="s">
        <v>1378</v>
      </c>
      <c r="B168" s="21" t="s">
        <v>1360</v>
      </c>
      <c r="C168" s="96" t="s">
        <v>12</v>
      </c>
      <c r="D168" s="82">
        <v>1</v>
      </c>
      <c r="E168" s="72"/>
      <c r="F168" s="73"/>
    </row>
    <row r="169" spans="1:6" ht="25.5">
      <c r="A169" s="69" t="s">
        <v>1379</v>
      </c>
      <c r="B169" s="21" t="s">
        <v>1488</v>
      </c>
      <c r="C169" s="96" t="s">
        <v>12</v>
      </c>
      <c r="D169" s="82">
        <v>1</v>
      </c>
      <c r="E169" s="72"/>
      <c r="F169" s="73"/>
    </row>
    <row r="170" spans="1:6" ht="25.5">
      <c r="A170" s="69" t="s">
        <v>1380</v>
      </c>
      <c r="B170" s="21" t="s">
        <v>1488</v>
      </c>
      <c r="C170" s="96" t="s">
        <v>12</v>
      </c>
      <c r="D170" s="82">
        <v>1</v>
      </c>
      <c r="E170" s="72"/>
      <c r="F170" s="73"/>
    </row>
    <row r="171" spans="1:6" ht="12.75">
      <c r="A171" s="69" t="s">
        <v>1381</v>
      </c>
      <c r="B171" s="21" t="s">
        <v>1289</v>
      </c>
      <c r="C171" s="96" t="s">
        <v>12</v>
      </c>
      <c r="D171" s="82">
        <v>75</v>
      </c>
      <c r="E171" s="72"/>
      <c r="F171" s="73"/>
    </row>
    <row r="172" spans="1:6" ht="12.75">
      <c r="A172" s="69" t="s">
        <v>1382</v>
      </c>
      <c r="B172" s="21" t="s">
        <v>1295</v>
      </c>
      <c r="C172" s="96" t="s">
        <v>12</v>
      </c>
      <c r="D172" s="82">
        <v>6</v>
      </c>
      <c r="E172" s="72"/>
      <c r="F172" s="73"/>
    </row>
    <row r="173" spans="1:6" ht="12.75">
      <c r="A173" s="69" t="s">
        <v>1383</v>
      </c>
      <c r="B173" s="21" t="s">
        <v>1365</v>
      </c>
      <c r="C173" s="96" t="s">
        <v>12</v>
      </c>
      <c r="D173" s="82">
        <v>1</v>
      </c>
      <c r="E173" s="72"/>
      <c r="F173" s="73"/>
    </row>
    <row r="174" spans="1:6" ht="12.75">
      <c r="A174" s="69" t="s">
        <v>1384</v>
      </c>
      <c r="B174" s="21" t="s">
        <v>1303</v>
      </c>
      <c r="C174" s="96" t="s">
        <v>12</v>
      </c>
      <c r="D174" s="82">
        <v>5</v>
      </c>
      <c r="E174" s="72"/>
      <c r="F174" s="73"/>
    </row>
    <row r="175" spans="1:6" ht="12.75">
      <c r="A175" s="69" t="s">
        <v>1385</v>
      </c>
      <c r="B175" s="21" t="s">
        <v>1305</v>
      </c>
      <c r="C175" s="96" t="s">
        <v>12</v>
      </c>
      <c r="D175" s="82">
        <v>1</v>
      </c>
      <c r="E175" s="72"/>
      <c r="F175" s="73"/>
    </row>
    <row r="176" spans="1:6" ht="12.75">
      <c r="A176" s="69" t="s">
        <v>1386</v>
      </c>
      <c r="B176" s="21" t="s">
        <v>1307</v>
      </c>
      <c r="C176" s="96" t="s">
        <v>12</v>
      </c>
      <c r="D176" s="82">
        <v>1</v>
      </c>
      <c r="E176" s="72"/>
      <c r="F176" s="73"/>
    </row>
    <row r="177" spans="1:6" ht="13.5">
      <c r="A177" s="121"/>
      <c r="B177" s="195"/>
      <c r="C177" s="196"/>
      <c r="D177" s="197"/>
      <c r="E177" s="72"/>
      <c r="F177" s="73"/>
    </row>
    <row r="178" spans="1:6" ht="13.5">
      <c r="A178" s="243" t="s">
        <v>1387</v>
      </c>
      <c r="B178" s="243"/>
      <c r="C178" s="196"/>
      <c r="D178" s="197"/>
      <c r="E178" s="72"/>
      <c r="F178" s="73"/>
    </row>
    <row r="179" spans="1:6" ht="13.5">
      <c r="A179" s="200"/>
      <c r="B179" s="200"/>
      <c r="C179" s="196"/>
      <c r="D179" s="197"/>
      <c r="E179" s="72"/>
      <c r="F179" s="73"/>
    </row>
    <row r="180" spans="1:6" ht="12.75">
      <c r="A180" s="69" t="s">
        <v>1388</v>
      </c>
      <c r="B180" s="21" t="s">
        <v>1389</v>
      </c>
      <c r="C180" s="96" t="s">
        <v>1390</v>
      </c>
      <c r="D180" s="82">
        <v>6</v>
      </c>
      <c r="E180" s="72"/>
      <c r="F180" s="73"/>
    </row>
    <row r="181" spans="1:6" ht="13.5">
      <c r="A181" s="121"/>
      <c r="B181" s="21" t="s">
        <v>1062</v>
      </c>
      <c r="E181" s="72"/>
      <c r="F181" s="73"/>
    </row>
    <row r="182" spans="1:6" ht="13.5">
      <c r="A182" s="121"/>
      <c r="B182" s="21" t="s">
        <v>1391</v>
      </c>
      <c r="C182" s="96" t="s">
        <v>12</v>
      </c>
      <c r="D182" s="82">
        <v>1</v>
      </c>
      <c r="E182" s="72"/>
      <c r="F182" s="73"/>
    </row>
    <row r="183" spans="1:6" ht="13.5">
      <c r="A183" s="121"/>
      <c r="B183" s="21" t="s">
        <v>1392</v>
      </c>
      <c r="E183" s="72"/>
      <c r="F183" s="73"/>
    </row>
    <row r="184" spans="1:6" ht="13.5">
      <c r="A184" s="121"/>
      <c r="B184" s="21" t="s">
        <v>1348</v>
      </c>
      <c r="E184" s="72"/>
      <c r="F184" s="73"/>
    </row>
    <row r="185" spans="1:6" ht="13.5">
      <c r="A185" s="121"/>
      <c r="B185" s="21" t="s">
        <v>1231</v>
      </c>
      <c r="E185" s="72"/>
      <c r="F185" s="73"/>
    </row>
    <row r="186" spans="1:6" ht="13.5">
      <c r="A186" s="121"/>
      <c r="B186" s="21" t="s">
        <v>1232</v>
      </c>
      <c r="E186" s="72"/>
      <c r="F186" s="73"/>
    </row>
    <row r="187" spans="1:6" ht="13.5">
      <c r="A187" s="121"/>
      <c r="B187" s="21" t="s">
        <v>1233</v>
      </c>
      <c r="E187" s="72"/>
      <c r="F187" s="73"/>
    </row>
    <row r="188" spans="1:6" ht="13.5">
      <c r="A188" s="121"/>
      <c r="B188" s="21" t="s">
        <v>1393</v>
      </c>
      <c r="E188" s="72"/>
      <c r="F188" s="73"/>
    </row>
    <row r="189" spans="1:6" ht="13.5">
      <c r="A189" s="121"/>
      <c r="B189" s="21" t="s">
        <v>1394</v>
      </c>
      <c r="C189" s="96" t="s">
        <v>12</v>
      </c>
      <c r="D189" s="82">
        <v>1</v>
      </c>
      <c r="E189" s="72"/>
      <c r="F189" s="73"/>
    </row>
    <row r="190" spans="1:6" ht="13.5">
      <c r="A190" s="121"/>
      <c r="B190" s="21" t="s">
        <v>1395</v>
      </c>
      <c r="E190" s="72"/>
      <c r="F190" s="73"/>
    </row>
    <row r="191" spans="1:6" ht="13.5">
      <c r="A191" s="121"/>
      <c r="B191" s="21" t="s">
        <v>1396</v>
      </c>
      <c r="C191" s="96" t="s">
        <v>419</v>
      </c>
      <c r="D191" s="82">
        <v>4</v>
      </c>
      <c r="E191" s="72"/>
      <c r="F191" s="73"/>
    </row>
    <row r="192" spans="1:6" ht="13.5">
      <c r="A192" s="121"/>
      <c r="B192" s="21" t="s">
        <v>1264</v>
      </c>
      <c r="C192" s="96" t="s">
        <v>12</v>
      </c>
      <c r="D192" s="82">
        <v>12</v>
      </c>
      <c r="E192" s="72"/>
      <c r="F192" s="73"/>
    </row>
    <row r="193" spans="1:6" ht="13.5">
      <c r="A193" s="121"/>
      <c r="B193" s="21" t="s">
        <v>1397</v>
      </c>
      <c r="C193" s="96" t="s">
        <v>12</v>
      </c>
      <c r="D193" s="82">
        <v>4</v>
      </c>
      <c r="E193" s="72"/>
      <c r="F193" s="73"/>
    </row>
    <row r="194" spans="1:6" ht="13.5">
      <c r="A194" s="121"/>
      <c r="B194" s="21" t="s">
        <v>1307</v>
      </c>
      <c r="C194" s="96" t="s">
        <v>1061</v>
      </c>
      <c r="D194" s="82">
        <v>1</v>
      </c>
      <c r="E194" s="72"/>
      <c r="F194" s="73"/>
    </row>
    <row r="195" spans="1:6" ht="13.5">
      <c r="A195" s="121"/>
      <c r="B195" s="195"/>
      <c r="C195" s="196"/>
      <c r="D195" s="197"/>
      <c r="E195" s="72"/>
      <c r="F195" s="73"/>
    </row>
    <row r="196" spans="1:6" ht="13.5">
      <c r="A196" s="243" t="s">
        <v>1398</v>
      </c>
      <c r="B196" s="243"/>
      <c r="C196" s="196"/>
      <c r="D196" s="197"/>
      <c r="E196" s="72"/>
      <c r="F196" s="73"/>
    </row>
    <row r="197" spans="1:6" ht="13.5">
      <c r="A197" s="200"/>
      <c r="B197" s="200"/>
      <c r="C197" s="196"/>
      <c r="D197" s="197"/>
      <c r="E197" s="72"/>
      <c r="F197" s="73"/>
    </row>
    <row r="198" spans="1:6" ht="12.75">
      <c r="A198" s="69" t="s">
        <v>1399</v>
      </c>
      <c r="B198" s="21" t="s">
        <v>1310</v>
      </c>
      <c r="C198" s="96" t="s">
        <v>12</v>
      </c>
      <c r="D198" s="82">
        <v>1</v>
      </c>
      <c r="E198" s="72"/>
      <c r="F198" s="73"/>
    </row>
    <row r="199" spans="1:6" ht="13.5">
      <c r="A199" s="121"/>
      <c r="B199" s="21" t="s">
        <v>1400</v>
      </c>
      <c r="E199" s="72"/>
      <c r="F199" s="73"/>
    </row>
    <row r="200" spans="1:6" ht="13.5">
      <c r="A200" s="121"/>
      <c r="B200" s="21" t="s">
        <v>1401</v>
      </c>
      <c r="E200" s="72"/>
      <c r="F200" s="73"/>
    </row>
    <row r="201" spans="1:6" ht="13.5">
      <c r="A201" s="121"/>
      <c r="B201" s="21" t="s">
        <v>1314</v>
      </c>
      <c r="E201" s="72"/>
      <c r="F201" s="73"/>
    </row>
    <row r="202" spans="1:6" ht="13.5">
      <c r="A202" s="121"/>
      <c r="B202" s="21" t="s">
        <v>1231</v>
      </c>
      <c r="E202" s="72"/>
      <c r="F202" s="73"/>
    </row>
    <row r="203" spans="1:6" ht="13.5">
      <c r="A203" s="121"/>
      <c r="B203" s="21" t="s">
        <v>1232</v>
      </c>
      <c r="E203" s="72"/>
      <c r="F203" s="73"/>
    </row>
    <row r="204" spans="1:6" ht="13.5">
      <c r="A204" s="121"/>
      <c r="B204" s="21" t="s">
        <v>1233</v>
      </c>
      <c r="E204" s="72"/>
      <c r="F204" s="73"/>
    </row>
    <row r="205" spans="1:6" ht="13.5">
      <c r="A205" s="121"/>
      <c r="B205" s="21" t="s">
        <v>1234</v>
      </c>
      <c r="E205" s="72"/>
      <c r="F205" s="73"/>
    </row>
    <row r="206" spans="1:6" ht="12.75">
      <c r="A206" s="69" t="s">
        <v>1402</v>
      </c>
      <c r="B206" s="21" t="s">
        <v>1403</v>
      </c>
      <c r="C206" s="96" t="s">
        <v>12</v>
      </c>
      <c r="D206" s="82">
        <v>1</v>
      </c>
      <c r="E206" s="72"/>
      <c r="F206" s="73"/>
    </row>
    <row r="207" spans="1:6" ht="13.5">
      <c r="A207" s="121"/>
      <c r="B207" s="21" t="s">
        <v>1404</v>
      </c>
      <c r="E207" s="72"/>
      <c r="F207" s="73"/>
    </row>
    <row r="208" spans="1:6" ht="13.5">
      <c r="A208" s="121"/>
      <c r="B208" s="21" t="s">
        <v>1405</v>
      </c>
      <c r="E208" s="72"/>
      <c r="F208" s="73"/>
    </row>
    <row r="209" spans="1:6" ht="13.5">
      <c r="A209" s="121"/>
      <c r="B209" s="21" t="s">
        <v>1406</v>
      </c>
      <c r="E209" s="72"/>
      <c r="F209" s="73"/>
    </row>
    <row r="210" spans="1:6" ht="25.5">
      <c r="A210" s="69" t="s">
        <v>1407</v>
      </c>
      <c r="B210" s="21" t="s">
        <v>1408</v>
      </c>
      <c r="C210" s="96" t="s">
        <v>12</v>
      </c>
      <c r="D210" s="82">
        <v>3</v>
      </c>
      <c r="E210" s="72"/>
      <c r="F210" s="73"/>
    </row>
    <row r="211" spans="1:6" ht="12.75">
      <c r="A211" s="69" t="s">
        <v>1409</v>
      </c>
      <c r="B211" s="21" t="s">
        <v>1410</v>
      </c>
      <c r="C211" s="96" t="s">
        <v>1061</v>
      </c>
      <c r="D211" s="82">
        <v>4</v>
      </c>
      <c r="E211" s="72"/>
      <c r="F211" s="73"/>
    </row>
    <row r="212" spans="1:6" ht="12.75">
      <c r="A212" s="69" t="s">
        <v>1411</v>
      </c>
      <c r="B212" s="21" t="s">
        <v>1412</v>
      </c>
      <c r="C212" s="96" t="s">
        <v>12</v>
      </c>
      <c r="D212" s="82">
        <v>1</v>
      </c>
      <c r="E212" s="72"/>
      <c r="F212" s="73"/>
    </row>
    <row r="213" spans="1:6" ht="25.5">
      <c r="A213" s="69" t="s">
        <v>1413</v>
      </c>
      <c r="B213" s="21" t="s">
        <v>1414</v>
      </c>
      <c r="C213" s="96" t="s">
        <v>12</v>
      </c>
      <c r="D213" s="82">
        <v>1</v>
      </c>
      <c r="E213" s="72"/>
      <c r="F213" s="73"/>
    </row>
    <row r="214" spans="1:6" ht="12.75">
      <c r="A214" s="69" t="s">
        <v>1415</v>
      </c>
      <c r="B214" s="21" t="s">
        <v>1416</v>
      </c>
      <c r="C214" s="96" t="s">
        <v>12</v>
      </c>
      <c r="D214" s="82">
        <v>2</v>
      </c>
      <c r="E214" s="72"/>
      <c r="F214" s="73"/>
    </row>
    <row r="215" spans="1:6" ht="12.75">
      <c r="A215" s="69" t="s">
        <v>1417</v>
      </c>
      <c r="B215" s="21" t="s">
        <v>1305</v>
      </c>
      <c r="C215" s="96" t="s">
        <v>1061</v>
      </c>
      <c r="D215" s="82">
        <v>1</v>
      </c>
      <c r="E215" s="72"/>
      <c r="F215" s="73"/>
    </row>
    <row r="216" spans="1:6" ht="12.75">
      <c r="A216" s="69" t="s">
        <v>1418</v>
      </c>
      <c r="B216" s="21" t="s">
        <v>1419</v>
      </c>
      <c r="C216" s="96" t="s">
        <v>12</v>
      </c>
      <c r="D216" s="82">
        <v>1</v>
      </c>
      <c r="E216" s="72"/>
      <c r="F216" s="73"/>
    </row>
    <row r="217" spans="1:6" ht="25.5">
      <c r="A217" s="69" t="s">
        <v>1420</v>
      </c>
      <c r="B217" s="21" t="s">
        <v>1421</v>
      </c>
      <c r="C217" s="96" t="s">
        <v>12</v>
      </c>
      <c r="D217" s="82">
        <v>1</v>
      </c>
      <c r="E217" s="72"/>
      <c r="F217" s="73"/>
    </row>
    <row r="218" spans="1:6" ht="12.75">
      <c r="A218" s="69" t="s">
        <v>1422</v>
      </c>
      <c r="B218" s="21" t="s">
        <v>1423</v>
      </c>
      <c r="C218" s="96" t="s">
        <v>12</v>
      </c>
      <c r="D218" s="82">
        <v>30</v>
      </c>
      <c r="E218" s="72"/>
      <c r="F218" s="73"/>
    </row>
    <row r="219" spans="1:6" ht="12.75">
      <c r="A219" s="69" t="s">
        <v>1424</v>
      </c>
      <c r="B219" s="21" t="s">
        <v>1307</v>
      </c>
      <c r="C219" s="96" t="s">
        <v>1061</v>
      </c>
      <c r="D219" s="82">
        <v>1</v>
      </c>
      <c r="E219" s="72"/>
      <c r="F219" s="73"/>
    </row>
    <row r="220" spans="1:6" ht="13.5">
      <c r="A220" s="121"/>
      <c r="B220" s="121"/>
      <c r="C220" s="196"/>
      <c r="D220" s="197"/>
      <c r="E220" s="72"/>
      <c r="F220" s="73"/>
    </row>
    <row r="221" spans="1:6" ht="12.75">
      <c r="A221" s="244" t="s">
        <v>1425</v>
      </c>
      <c r="B221" s="244"/>
      <c r="C221" s="196"/>
      <c r="D221" s="197"/>
      <c r="E221" s="72"/>
      <c r="F221" s="73"/>
    </row>
    <row r="222" spans="1:6" ht="12.75">
      <c r="A222" s="69"/>
      <c r="B222" s="179"/>
      <c r="C222" s="74"/>
      <c r="D222" s="73"/>
      <c r="E222" s="72"/>
      <c r="F222" s="73"/>
    </row>
    <row r="223" spans="1:6" ht="12.75">
      <c r="A223" s="69" t="s">
        <v>1426</v>
      </c>
      <c r="B223" s="21" t="s">
        <v>1310</v>
      </c>
      <c r="C223" s="96" t="s">
        <v>12</v>
      </c>
      <c r="D223" s="82">
        <v>1</v>
      </c>
      <c r="E223" s="72"/>
      <c r="F223" s="73"/>
    </row>
    <row r="224" spans="1:6" ht="12.75">
      <c r="A224" s="69"/>
      <c r="B224" s="21" t="s">
        <v>1312</v>
      </c>
      <c r="E224" s="72"/>
      <c r="F224" s="73"/>
    </row>
    <row r="225" spans="1:6" ht="12.75">
      <c r="A225" s="69"/>
      <c r="B225" s="21" t="s">
        <v>1427</v>
      </c>
      <c r="E225" s="72"/>
      <c r="F225" s="73"/>
    </row>
    <row r="226" spans="1:6" ht="12.75">
      <c r="A226" s="69"/>
      <c r="B226" s="21" t="s">
        <v>1314</v>
      </c>
      <c r="E226" s="72"/>
      <c r="F226" s="73"/>
    </row>
    <row r="227" spans="1:6" ht="12.75">
      <c r="A227" s="69"/>
      <c r="B227" s="21" t="s">
        <v>1231</v>
      </c>
      <c r="E227" s="72"/>
      <c r="F227" s="73"/>
    </row>
    <row r="228" spans="1:6" ht="12.75">
      <c r="A228" s="69"/>
      <c r="B228" s="21" t="s">
        <v>1232</v>
      </c>
      <c r="E228" s="72"/>
      <c r="F228" s="73"/>
    </row>
    <row r="229" spans="1:6" ht="12.75">
      <c r="A229" s="69"/>
      <c r="B229" s="21" t="s">
        <v>1233</v>
      </c>
      <c r="E229" s="72"/>
      <c r="F229" s="73"/>
    </row>
    <row r="230" spans="1:6" ht="12.75">
      <c r="A230" s="69"/>
      <c r="B230" s="21" t="s">
        <v>1234</v>
      </c>
      <c r="E230" s="72"/>
      <c r="F230" s="73"/>
    </row>
    <row r="231" spans="1:6" ht="12.75">
      <c r="A231" s="69"/>
      <c r="B231" s="21" t="s">
        <v>931</v>
      </c>
      <c r="E231" s="72"/>
      <c r="F231" s="73"/>
    </row>
    <row r="232" spans="1:6" ht="12.75">
      <c r="A232" s="69" t="s">
        <v>1434</v>
      </c>
      <c r="B232" s="21" t="s">
        <v>1428</v>
      </c>
      <c r="C232" s="96" t="s">
        <v>12</v>
      </c>
      <c r="D232" s="82">
        <v>1</v>
      </c>
      <c r="E232" s="72"/>
      <c r="F232" s="73"/>
    </row>
    <row r="233" spans="1:6" ht="12.75">
      <c r="A233" s="69"/>
      <c r="B233" s="21" t="s">
        <v>1429</v>
      </c>
      <c r="E233" s="72"/>
      <c r="F233" s="73"/>
    </row>
    <row r="234" spans="1:6" ht="12.75">
      <c r="A234" s="69"/>
      <c r="B234" s="21" t="s">
        <v>931</v>
      </c>
      <c r="E234" s="72"/>
      <c r="F234" s="73"/>
    </row>
    <row r="235" spans="1:6" ht="12.75">
      <c r="A235" s="69" t="s">
        <v>1435</v>
      </c>
      <c r="B235" s="21" t="s">
        <v>1430</v>
      </c>
      <c r="C235" s="96" t="s">
        <v>12</v>
      </c>
      <c r="D235" s="82">
        <v>14</v>
      </c>
      <c r="E235" s="72"/>
      <c r="F235" s="73"/>
    </row>
    <row r="236" spans="1:6" ht="12.75">
      <c r="A236" s="69" t="s">
        <v>1436</v>
      </c>
      <c r="B236" s="21" t="s">
        <v>1431</v>
      </c>
      <c r="C236" s="96" t="s">
        <v>12</v>
      </c>
      <c r="D236" s="82">
        <v>8</v>
      </c>
      <c r="E236" s="72"/>
      <c r="F236" s="73"/>
    </row>
    <row r="237" spans="1:6" ht="12.75">
      <c r="A237" s="69"/>
      <c r="B237" s="21" t="s">
        <v>1432</v>
      </c>
      <c r="E237" s="72"/>
      <c r="F237" s="73"/>
    </row>
    <row r="238" spans="1:6" ht="12.75">
      <c r="A238" s="69"/>
      <c r="B238" s="21" t="s">
        <v>931</v>
      </c>
      <c r="E238" s="72"/>
      <c r="F238" s="73"/>
    </row>
    <row r="239" spans="1:6" ht="12.75">
      <c r="A239" s="69" t="s">
        <v>1437</v>
      </c>
      <c r="B239" s="21" t="s">
        <v>1289</v>
      </c>
      <c r="C239" s="96" t="s">
        <v>12</v>
      </c>
      <c r="D239" s="82">
        <v>20</v>
      </c>
      <c r="E239" s="72"/>
      <c r="F239" s="73"/>
    </row>
    <row r="240" spans="1:6" ht="12.75">
      <c r="A240" s="69" t="s">
        <v>1438</v>
      </c>
      <c r="B240" s="21" t="s">
        <v>1293</v>
      </c>
      <c r="C240" s="96" t="s">
        <v>12</v>
      </c>
      <c r="D240" s="82">
        <v>6</v>
      </c>
      <c r="E240" s="72"/>
      <c r="F240" s="73"/>
    </row>
    <row r="241" spans="1:6" ht="12.75">
      <c r="A241" s="69" t="s">
        <v>1439</v>
      </c>
      <c r="B241" s="21" t="s">
        <v>1433</v>
      </c>
      <c r="C241" s="96" t="s">
        <v>12</v>
      </c>
      <c r="D241" s="82">
        <v>1</v>
      </c>
      <c r="E241" s="72"/>
      <c r="F241" s="73"/>
    </row>
    <row r="242" spans="1:6" ht="12.75">
      <c r="A242" s="69" t="s">
        <v>1440</v>
      </c>
      <c r="B242" s="21" t="s">
        <v>1303</v>
      </c>
      <c r="C242" s="96" t="s">
        <v>12</v>
      </c>
      <c r="D242" s="82">
        <v>12</v>
      </c>
      <c r="E242" s="72"/>
      <c r="F242" s="73"/>
    </row>
    <row r="243" spans="1:6" ht="12.75">
      <c r="A243" s="69" t="s">
        <v>1441</v>
      </c>
      <c r="B243" s="21" t="s">
        <v>1305</v>
      </c>
      <c r="C243" s="96" t="s">
        <v>419</v>
      </c>
      <c r="D243" s="82">
        <v>1</v>
      </c>
      <c r="E243" s="72"/>
      <c r="F243" s="73"/>
    </row>
    <row r="244" spans="1:6" ht="12.75">
      <c r="A244" s="69" t="s">
        <v>1442</v>
      </c>
      <c r="B244" s="21" t="s">
        <v>1307</v>
      </c>
      <c r="C244" s="96" t="s">
        <v>419</v>
      </c>
      <c r="D244" s="82">
        <v>1</v>
      </c>
      <c r="E244" s="72"/>
      <c r="F244" s="73"/>
    </row>
    <row r="245" spans="1:6" ht="13.5" thickBot="1">
      <c r="A245" s="69"/>
      <c r="B245" s="179"/>
      <c r="C245" s="74"/>
      <c r="D245" s="73"/>
      <c r="E245" s="72"/>
      <c r="F245" s="73"/>
    </row>
    <row r="246" spans="1:6" ht="13.5" thickBot="1">
      <c r="A246" s="85" t="s">
        <v>1224</v>
      </c>
      <c r="B246" s="36" t="s">
        <v>1443</v>
      </c>
      <c r="C246" s="113"/>
      <c r="D246" s="87"/>
      <c r="E246" s="87"/>
      <c r="F246" s="88">
        <f>SUM(F40:F244)</f>
        <v>0</v>
      </c>
    </row>
    <row r="247" spans="1:6" ht="12.75">
      <c r="A247" s="69"/>
      <c r="B247" s="179"/>
      <c r="C247" s="74"/>
      <c r="D247" s="73"/>
      <c r="E247" s="72"/>
      <c r="F247" s="73"/>
    </row>
    <row r="248" spans="1:6" ht="13.5" thickBot="1">
      <c r="A248" s="69"/>
      <c r="C248" s="74"/>
      <c r="D248" s="73"/>
      <c r="E248" s="72"/>
      <c r="F248" s="73"/>
    </row>
    <row r="249" spans="1:6" s="99" customFormat="1" ht="15" customHeight="1" thickBot="1">
      <c r="A249" s="85" t="s">
        <v>893</v>
      </c>
      <c r="B249" s="36" t="s">
        <v>894</v>
      </c>
      <c r="C249" s="86"/>
      <c r="D249" s="87"/>
      <c r="E249" s="87"/>
      <c r="F249" s="93"/>
    </row>
    <row r="250" spans="1:6" s="99" customFormat="1" ht="15" customHeight="1">
      <c r="A250" s="20"/>
      <c r="B250" s="20"/>
      <c r="C250" s="20"/>
      <c r="D250" s="20"/>
      <c r="E250" s="20"/>
      <c r="F250" s="20"/>
    </row>
    <row r="251" spans="1:6" s="99" customFormat="1" ht="25.5">
      <c r="A251" s="69"/>
      <c r="B251" s="20" t="s">
        <v>921</v>
      </c>
      <c r="C251" s="96"/>
      <c r="D251" s="82"/>
      <c r="E251" s="83"/>
      <c r="F251" s="82"/>
    </row>
    <row r="252" spans="1:6" s="99" customFormat="1" ht="15" customHeight="1">
      <c r="A252" s="242" t="s">
        <v>895</v>
      </c>
      <c r="B252" s="242"/>
      <c r="C252" s="96"/>
      <c r="D252" s="82"/>
      <c r="E252" s="83"/>
      <c r="F252" s="82"/>
    </row>
    <row r="253" spans="1:6" s="99" customFormat="1" ht="15" customHeight="1">
      <c r="A253" s="69" t="s">
        <v>896</v>
      </c>
      <c r="B253" s="21" t="s">
        <v>906</v>
      </c>
      <c r="C253" s="96" t="s">
        <v>382</v>
      </c>
      <c r="D253" s="82">
        <v>80</v>
      </c>
      <c r="E253" s="83"/>
      <c r="F253" s="82"/>
    </row>
    <row r="254" spans="1:6" s="99" customFormat="1" ht="15" customHeight="1">
      <c r="A254" s="69" t="s">
        <v>897</v>
      </c>
      <c r="B254" s="21" t="s">
        <v>907</v>
      </c>
      <c r="C254" s="96" t="s">
        <v>382</v>
      </c>
      <c r="D254" s="82">
        <v>1280</v>
      </c>
      <c r="E254" s="83"/>
      <c r="F254" s="82"/>
    </row>
    <row r="255" spans="1:6" s="99" customFormat="1" ht="15" customHeight="1">
      <c r="A255" s="69" t="s">
        <v>898</v>
      </c>
      <c r="B255" s="21" t="s">
        <v>908</v>
      </c>
      <c r="C255" s="96" t="s">
        <v>382</v>
      </c>
      <c r="D255" s="82">
        <v>879</v>
      </c>
      <c r="E255" s="83"/>
      <c r="F255" s="82"/>
    </row>
    <row r="256" spans="1:6" s="99" customFormat="1" ht="15" customHeight="1">
      <c r="A256" s="69" t="s">
        <v>899</v>
      </c>
      <c r="B256" s="21" t="s">
        <v>909</v>
      </c>
      <c r="C256" s="96" t="s">
        <v>382</v>
      </c>
      <c r="D256" s="82">
        <v>250</v>
      </c>
      <c r="E256" s="83"/>
      <c r="F256" s="82"/>
    </row>
    <row r="257" spans="1:6" s="99" customFormat="1" ht="15" customHeight="1">
      <c r="A257" s="69" t="s">
        <v>900</v>
      </c>
      <c r="B257" s="21" t="s">
        <v>910</v>
      </c>
      <c r="C257" s="96" t="s">
        <v>382</v>
      </c>
      <c r="D257" s="82">
        <v>400</v>
      </c>
      <c r="E257" s="83"/>
      <c r="F257" s="82"/>
    </row>
    <row r="258" spans="1:6" s="99" customFormat="1" ht="15" customHeight="1">
      <c r="A258" s="69" t="s">
        <v>901</v>
      </c>
      <c r="B258" s="21" t="s">
        <v>911</v>
      </c>
      <c r="C258" s="96" t="s">
        <v>382</v>
      </c>
      <c r="D258" s="82">
        <v>196</v>
      </c>
      <c r="E258" s="83"/>
      <c r="F258" s="82"/>
    </row>
    <row r="259" spans="1:6" s="99" customFormat="1" ht="15" customHeight="1">
      <c r="A259" s="69" t="s">
        <v>902</v>
      </c>
      <c r="B259" s="21" t="s">
        <v>912</v>
      </c>
      <c r="C259" s="96" t="s">
        <v>382</v>
      </c>
      <c r="D259" s="82">
        <v>25</v>
      </c>
      <c r="E259" s="83"/>
      <c r="F259" s="82"/>
    </row>
    <row r="260" spans="1:6" s="99" customFormat="1" ht="15" customHeight="1">
      <c r="A260" s="69" t="s">
        <v>903</v>
      </c>
      <c r="B260" s="21" t="s">
        <v>913</v>
      </c>
      <c r="C260" s="96" t="s">
        <v>382</v>
      </c>
      <c r="D260" s="82">
        <v>65</v>
      </c>
      <c r="E260" s="83"/>
      <c r="F260" s="82"/>
    </row>
    <row r="261" spans="1:6" s="99" customFormat="1" ht="15" customHeight="1">
      <c r="A261" s="69" t="s">
        <v>904</v>
      </c>
      <c r="B261" s="21" t="s">
        <v>914</v>
      </c>
      <c r="C261" s="96" t="s">
        <v>382</v>
      </c>
      <c r="D261" s="82">
        <v>60</v>
      </c>
      <c r="E261" s="83"/>
      <c r="F261" s="82"/>
    </row>
    <row r="262" spans="1:6" s="99" customFormat="1" ht="15" customHeight="1">
      <c r="A262" s="69" t="s">
        <v>905</v>
      </c>
      <c r="B262" s="21" t="s">
        <v>915</v>
      </c>
      <c r="C262" s="96" t="s">
        <v>382</v>
      </c>
      <c r="D262" s="82">
        <v>80</v>
      </c>
      <c r="E262" s="83"/>
      <c r="F262" s="82"/>
    </row>
    <row r="263" spans="1:6" s="99" customFormat="1" ht="15" customHeight="1">
      <c r="A263" s="69"/>
      <c r="B263" s="21"/>
      <c r="C263" s="96"/>
      <c r="D263" s="82"/>
      <c r="E263" s="83"/>
      <c r="F263" s="82"/>
    </row>
    <row r="264" spans="1:6" s="99" customFormat="1" ht="15" customHeight="1">
      <c r="A264" s="242" t="s">
        <v>916</v>
      </c>
      <c r="B264" s="242"/>
      <c r="C264" s="96"/>
      <c r="D264" s="82"/>
      <c r="E264" s="83"/>
      <c r="F264" s="82"/>
    </row>
    <row r="265" spans="1:6" s="99" customFormat="1" ht="15" customHeight="1">
      <c r="A265" s="69" t="s">
        <v>917</v>
      </c>
      <c r="B265" s="21" t="s">
        <v>922</v>
      </c>
      <c r="C265" s="96" t="s">
        <v>382</v>
      </c>
      <c r="D265" s="82">
        <v>950</v>
      </c>
      <c r="E265" s="83"/>
      <c r="F265" s="82"/>
    </row>
    <row r="266" spans="1:6" s="99" customFormat="1" ht="15" customHeight="1">
      <c r="A266" s="69" t="s">
        <v>918</v>
      </c>
      <c r="B266" s="21" t="s">
        <v>923</v>
      </c>
      <c r="C266" s="96" t="s">
        <v>382</v>
      </c>
      <c r="D266" s="82">
        <v>120</v>
      </c>
      <c r="E266" s="83"/>
      <c r="F266" s="82"/>
    </row>
    <row r="267" spans="1:6" s="99" customFormat="1" ht="15" customHeight="1">
      <c r="A267" s="69" t="s">
        <v>919</v>
      </c>
      <c r="B267" s="21" t="s">
        <v>924</v>
      </c>
      <c r="C267" s="96" t="s">
        <v>382</v>
      </c>
      <c r="D267" s="82">
        <v>100</v>
      </c>
      <c r="E267" s="83"/>
      <c r="F267" s="82"/>
    </row>
    <row r="268" spans="1:6" s="99" customFormat="1" ht="15" customHeight="1">
      <c r="A268" s="69" t="s">
        <v>920</v>
      </c>
      <c r="B268" s="21" t="s">
        <v>925</v>
      </c>
      <c r="C268" s="96" t="s">
        <v>382</v>
      </c>
      <c r="D268" s="82">
        <v>150</v>
      </c>
      <c r="E268" s="83"/>
      <c r="F268" s="82"/>
    </row>
    <row r="269" spans="1:6" s="99" customFormat="1" ht="15" customHeight="1" thickBot="1">
      <c r="A269" s="69"/>
      <c r="B269" s="20"/>
      <c r="C269" s="96"/>
      <c r="D269" s="82"/>
      <c r="E269" s="83"/>
      <c r="F269" s="82"/>
    </row>
    <row r="270" spans="1:6" s="99" customFormat="1" ht="15" customHeight="1" thickBot="1">
      <c r="A270" s="85" t="s">
        <v>893</v>
      </c>
      <c r="B270" s="36" t="s">
        <v>1111</v>
      </c>
      <c r="C270" s="113"/>
      <c r="D270" s="87"/>
      <c r="E270" s="87"/>
      <c r="F270" s="88">
        <f>SUM(F253:F268)</f>
        <v>0</v>
      </c>
    </row>
    <row r="271" spans="1:6" s="99" customFormat="1" ht="15" customHeight="1">
      <c r="A271" s="69"/>
      <c r="B271" s="20"/>
      <c r="C271" s="96"/>
      <c r="D271" s="82"/>
      <c r="E271" s="83"/>
      <c r="F271" s="82"/>
    </row>
    <row r="272" spans="1:6" s="99" customFormat="1" ht="15" customHeight="1" thickBot="1">
      <c r="A272" s="69"/>
      <c r="B272" s="20"/>
      <c r="C272" s="96"/>
      <c r="D272" s="82"/>
      <c r="E272" s="83"/>
      <c r="F272" s="82"/>
    </row>
    <row r="273" spans="1:6" s="99" customFormat="1" ht="15" customHeight="1" thickBot="1">
      <c r="A273" s="85" t="s">
        <v>1008</v>
      </c>
      <c r="B273" s="36" t="s">
        <v>926</v>
      </c>
      <c r="C273" s="86"/>
      <c r="D273" s="87"/>
      <c r="E273" s="87"/>
      <c r="F273" s="93"/>
    </row>
    <row r="274" spans="1:6" s="99" customFormat="1" ht="15" customHeight="1">
      <c r="A274" s="69"/>
      <c r="B274" s="20"/>
      <c r="C274" s="96"/>
      <c r="D274" s="82"/>
      <c r="E274" s="83"/>
      <c r="F274" s="82"/>
    </row>
    <row r="275" spans="1:6" s="99" customFormat="1" ht="15" customHeight="1">
      <c r="A275" s="242" t="s">
        <v>927</v>
      </c>
      <c r="B275" s="242"/>
      <c r="C275" s="96"/>
      <c r="D275" s="82"/>
      <c r="E275" s="83"/>
      <c r="F275" s="82"/>
    </row>
    <row r="276" spans="1:6" s="99" customFormat="1" ht="30" customHeight="1">
      <c r="A276" s="191"/>
      <c r="B276" s="20" t="s">
        <v>970</v>
      </c>
      <c r="C276" s="96"/>
      <c r="D276" s="82"/>
      <c r="E276" s="83"/>
      <c r="F276" s="82"/>
    </row>
    <row r="277" spans="1:6" s="99" customFormat="1" ht="12.75">
      <c r="A277" s="69" t="s">
        <v>1009</v>
      </c>
      <c r="B277" s="21" t="s">
        <v>928</v>
      </c>
      <c r="C277" s="96" t="s">
        <v>12</v>
      </c>
      <c r="D277" s="82">
        <v>106</v>
      </c>
      <c r="E277" s="83"/>
      <c r="F277" s="82"/>
    </row>
    <row r="278" spans="1:6" s="99" customFormat="1" ht="76.5">
      <c r="A278" s="69"/>
      <c r="B278" s="21" t="s">
        <v>929</v>
      </c>
      <c r="C278" s="96"/>
      <c r="D278" s="82"/>
      <c r="E278" s="83"/>
      <c r="F278" s="82"/>
    </row>
    <row r="279" spans="1:6" s="99" customFormat="1" ht="12.75">
      <c r="A279" s="69"/>
      <c r="B279" s="21" t="s">
        <v>930</v>
      </c>
      <c r="C279" s="96"/>
      <c r="D279" s="82"/>
      <c r="E279" s="83"/>
      <c r="F279" s="82"/>
    </row>
    <row r="280" spans="1:6" s="99" customFormat="1" ht="12.75">
      <c r="A280" s="69"/>
      <c r="B280" s="21" t="s">
        <v>931</v>
      </c>
      <c r="C280" s="96"/>
      <c r="D280" s="82"/>
      <c r="E280" s="83"/>
      <c r="F280" s="82"/>
    </row>
    <row r="281" spans="1:6" s="99" customFormat="1" ht="12.75">
      <c r="A281" s="69" t="s">
        <v>1010</v>
      </c>
      <c r="B281" s="21" t="s">
        <v>932</v>
      </c>
      <c r="C281" s="96" t="s">
        <v>12</v>
      </c>
      <c r="D281" s="82">
        <v>81</v>
      </c>
      <c r="E281" s="83"/>
      <c r="F281" s="82"/>
    </row>
    <row r="282" spans="1:6" s="99" customFormat="1" ht="51">
      <c r="A282" s="69"/>
      <c r="B282" s="21" t="s">
        <v>933</v>
      </c>
      <c r="C282" s="96"/>
      <c r="D282" s="82"/>
      <c r="E282" s="83"/>
      <c r="F282" s="82"/>
    </row>
    <row r="283" spans="1:6" s="99" customFormat="1" ht="12.75">
      <c r="A283" s="69"/>
      <c r="B283" s="21" t="s">
        <v>934</v>
      </c>
      <c r="C283" s="96"/>
      <c r="D283" s="82"/>
      <c r="E283" s="83"/>
      <c r="F283" s="82"/>
    </row>
    <row r="284" spans="1:6" s="99" customFormat="1" ht="12.75">
      <c r="A284" s="69"/>
      <c r="B284" s="21" t="s">
        <v>931</v>
      </c>
      <c r="C284" s="96"/>
      <c r="D284" s="82"/>
      <c r="E284" s="83"/>
      <c r="F284" s="82"/>
    </row>
    <row r="285" spans="1:6" s="99" customFormat="1" ht="12.75">
      <c r="A285" s="69"/>
      <c r="B285" s="21" t="s">
        <v>935</v>
      </c>
      <c r="C285" s="96" t="s">
        <v>12</v>
      </c>
      <c r="D285" s="82">
        <v>371</v>
      </c>
      <c r="E285" s="83"/>
      <c r="F285" s="82"/>
    </row>
    <row r="286" spans="1:6" s="99" customFormat="1" ht="12.75">
      <c r="A286" s="69"/>
      <c r="B286" s="21" t="s">
        <v>931</v>
      </c>
      <c r="C286" s="96"/>
      <c r="D286" s="82"/>
      <c r="E286" s="83"/>
      <c r="F286" s="82"/>
    </row>
    <row r="287" spans="1:6" s="99" customFormat="1" ht="12.75">
      <c r="A287" s="69" t="s">
        <v>1011</v>
      </c>
      <c r="B287" s="21" t="s">
        <v>936</v>
      </c>
      <c r="C287" s="96" t="s">
        <v>12</v>
      </c>
      <c r="D287" s="82">
        <v>31</v>
      </c>
      <c r="E287" s="83"/>
      <c r="F287" s="82"/>
    </row>
    <row r="288" spans="1:6" s="99" customFormat="1" ht="25.5">
      <c r="A288" s="69"/>
      <c r="B288" s="21" t="s">
        <v>937</v>
      </c>
      <c r="C288" s="96"/>
      <c r="D288" s="82"/>
      <c r="E288" s="83"/>
      <c r="F288" s="82"/>
    </row>
    <row r="289" spans="1:6" s="99" customFormat="1" ht="12.75">
      <c r="A289" s="69"/>
      <c r="B289" s="21" t="s">
        <v>938</v>
      </c>
      <c r="C289" s="96"/>
      <c r="D289" s="82"/>
      <c r="E289" s="83"/>
      <c r="F289" s="82"/>
    </row>
    <row r="290" spans="1:6" s="99" customFormat="1" ht="12.75">
      <c r="A290" s="69"/>
      <c r="B290" s="21" t="s">
        <v>931</v>
      </c>
      <c r="C290" s="96"/>
      <c r="D290" s="82"/>
      <c r="E290" s="83"/>
      <c r="F290" s="82"/>
    </row>
    <row r="291" spans="1:6" s="99" customFormat="1" ht="12.75">
      <c r="A291" s="69" t="s">
        <v>1012</v>
      </c>
      <c r="B291" s="21" t="s">
        <v>939</v>
      </c>
      <c r="C291" s="96" t="s">
        <v>12</v>
      </c>
      <c r="D291" s="82">
        <v>16</v>
      </c>
      <c r="E291" s="83"/>
      <c r="F291" s="82"/>
    </row>
    <row r="292" spans="1:6" s="99" customFormat="1" ht="79.5" customHeight="1">
      <c r="A292" s="69"/>
      <c r="B292" s="21" t="s">
        <v>940</v>
      </c>
      <c r="C292" s="96"/>
      <c r="D292" s="189"/>
      <c r="E292" s="83"/>
      <c r="F292" s="82"/>
    </row>
    <row r="293" spans="1:6" s="99" customFormat="1" ht="12.75">
      <c r="A293" s="69"/>
      <c r="B293" s="21" t="s">
        <v>941</v>
      </c>
      <c r="C293" s="188"/>
      <c r="D293" s="189"/>
      <c r="E293" s="83"/>
      <c r="F293" s="82"/>
    </row>
    <row r="294" spans="1:6" s="99" customFormat="1" ht="12.75">
      <c r="A294" s="69"/>
      <c r="B294" s="21" t="s">
        <v>931</v>
      </c>
      <c r="C294" s="186"/>
      <c r="D294" s="82"/>
      <c r="E294" s="83"/>
      <c r="F294" s="82"/>
    </row>
    <row r="295" spans="1:6" s="99" customFormat="1" ht="12.75">
      <c r="A295" s="69" t="s">
        <v>1013</v>
      </c>
      <c r="B295" s="21" t="s">
        <v>968</v>
      </c>
      <c r="C295" s="96" t="s">
        <v>12</v>
      </c>
      <c r="D295" s="82">
        <v>5</v>
      </c>
      <c r="E295" s="83"/>
      <c r="F295" s="82"/>
    </row>
    <row r="296" spans="1:6" s="99" customFormat="1" ht="79.5" customHeight="1">
      <c r="A296" s="69"/>
      <c r="B296" s="21" t="s">
        <v>942</v>
      </c>
      <c r="C296" s="188"/>
      <c r="D296" s="82"/>
      <c r="E296" s="83"/>
      <c r="F296" s="82"/>
    </row>
    <row r="297" spans="1:6" s="99" customFormat="1" ht="12.75">
      <c r="A297" s="69"/>
      <c r="B297" s="21" t="s">
        <v>943</v>
      </c>
      <c r="C297" s="188"/>
      <c r="D297" s="82"/>
      <c r="E297" s="83"/>
      <c r="F297" s="82"/>
    </row>
    <row r="298" spans="1:6" s="99" customFormat="1" ht="12.75">
      <c r="A298" s="69"/>
      <c r="B298" s="21" t="s">
        <v>931</v>
      </c>
      <c r="C298" s="188"/>
      <c r="D298" s="82"/>
      <c r="E298" s="83"/>
      <c r="F298" s="82"/>
    </row>
    <row r="299" spans="1:6" s="99" customFormat="1" ht="12.75">
      <c r="A299" s="69" t="s">
        <v>1014</v>
      </c>
      <c r="B299" s="21" t="s">
        <v>944</v>
      </c>
      <c r="C299" s="96" t="s">
        <v>12</v>
      </c>
      <c r="D299" s="82">
        <v>19</v>
      </c>
      <c r="E299" s="83"/>
      <c r="F299" s="82"/>
    </row>
    <row r="300" spans="1:6" s="99" customFormat="1" ht="38.25">
      <c r="A300" s="69"/>
      <c r="B300" s="21" t="s">
        <v>945</v>
      </c>
      <c r="C300" s="96"/>
      <c r="D300" s="82"/>
      <c r="E300" s="83"/>
      <c r="F300" s="82"/>
    </row>
    <row r="301" spans="1:6" s="99" customFormat="1" ht="12.75">
      <c r="A301" s="69"/>
      <c r="B301" s="21" t="s">
        <v>946</v>
      </c>
      <c r="C301" s="96"/>
      <c r="D301" s="82"/>
      <c r="E301" s="83"/>
      <c r="F301" s="82"/>
    </row>
    <row r="302" spans="1:6" s="99" customFormat="1" ht="12.75">
      <c r="A302" s="69"/>
      <c r="B302" s="21" t="s">
        <v>947</v>
      </c>
      <c r="C302" s="96"/>
      <c r="D302" s="82"/>
      <c r="E302" s="83"/>
      <c r="F302" s="82"/>
    </row>
    <row r="303" spans="1:6" s="99" customFormat="1" ht="12.75">
      <c r="A303" s="69"/>
      <c r="B303" s="21" t="s">
        <v>931</v>
      </c>
      <c r="C303" s="96"/>
      <c r="D303" s="82"/>
      <c r="E303" s="83"/>
      <c r="F303" s="82"/>
    </row>
    <row r="304" spans="1:6" s="99" customFormat="1" ht="12.75">
      <c r="A304" s="69" t="s">
        <v>1015</v>
      </c>
      <c r="B304" s="21" t="s">
        <v>944</v>
      </c>
      <c r="C304" s="96" t="s">
        <v>12</v>
      </c>
      <c r="D304" s="82">
        <v>1</v>
      </c>
      <c r="E304" s="83"/>
      <c r="F304" s="82"/>
    </row>
    <row r="305" spans="1:6" s="99" customFormat="1" ht="42.75" customHeight="1">
      <c r="A305" s="69"/>
      <c r="B305" s="21" t="s">
        <v>945</v>
      </c>
      <c r="C305" s="96"/>
      <c r="D305" s="82"/>
      <c r="E305" s="83"/>
      <c r="F305" s="82"/>
    </row>
    <row r="306" spans="1:6" s="99" customFormat="1" ht="12.75">
      <c r="A306" s="69"/>
      <c r="B306" s="21" t="s">
        <v>946</v>
      </c>
      <c r="C306" s="96"/>
      <c r="D306" s="82"/>
      <c r="E306" s="83"/>
      <c r="F306" s="82"/>
    </row>
    <row r="307" spans="1:6" s="99" customFormat="1" ht="12.75">
      <c r="A307" s="69"/>
      <c r="B307" s="21" t="s">
        <v>948</v>
      </c>
      <c r="C307" s="96"/>
      <c r="D307" s="82"/>
      <c r="E307" s="83"/>
      <c r="F307" s="82"/>
    </row>
    <row r="308" spans="1:6" s="99" customFormat="1" ht="12.75">
      <c r="A308" s="69"/>
      <c r="B308" s="21" t="s">
        <v>931</v>
      </c>
      <c r="C308" s="96"/>
      <c r="D308" s="82"/>
      <c r="E308" s="83"/>
      <c r="F308" s="82"/>
    </row>
    <row r="309" spans="1:6" s="99" customFormat="1" ht="12.75">
      <c r="A309" s="69" t="s">
        <v>1016</v>
      </c>
      <c r="B309" s="21" t="s">
        <v>944</v>
      </c>
      <c r="C309" s="96" t="s">
        <v>12</v>
      </c>
      <c r="D309" s="82">
        <v>5</v>
      </c>
      <c r="E309" s="83"/>
      <c r="F309" s="82"/>
    </row>
    <row r="310" spans="1:6" s="99" customFormat="1" ht="56.25" customHeight="1">
      <c r="A310" s="69"/>
      <c r="B310" s="21" t="s">
        <v>949</v>
      </c>
      <c r="C310" s="96"/>
      <c r="D310" s="82"/>
      <c r="E310" s="83"/>
      <c r="F310" s="82"/>
    </row>
    <row r="311" spans="1:6" s="99" customFormat="1" ht="12.75">
      <c r="A311" s="69"/>
      <c r="B311" s="21" t="s">
        <v>950</v>
      </c>
      <c r="C311" s="188"/>
      <c r="D311" s="82"/>
      <c r="E311" s="83"/>
      <c r="F311" s="82"/>
    </row>
    <row r="312" spans="1:6" s="99" customFormat="1" ht="12.75">
      <c r="A312" s="69"/>
      <c r="B312" s="21" t="s">
        <v>951</v>
      </c>
      <c r="C312" s="96"/>
      <c r="D312" s="189"/>
      <c r="E312" s="83"/>
      <c r="F312" s="82"/>
    </row>
    <row r="313" spans="1:6" s="99" customFormat="1" ht="12.75">
      <c r="A313" s="69"/>
      <c r="B313" s="21" t="s">
        <v>931</v>
      </c>
      <c r="C313" s="96"/>
      <c r="D313" s="82"/>
      <c r="E313" s="83"/>
      <c r="F313" s="82"/>
    </row>
    <row r="314" spans="1:6" s="99" customFormat="1" ht="12.75">
      <c r="A314" s="69" t="s">
        <v>1017</v>
      </c>
      <c r="B314" s="21" t="s">
        <v>952</v>
      </c>
      <c r="C314" s="96" t="s">
        <v>12</v>
      </c>
      <c r="D314" s="82">
        <v>8</v>
      </c>
      <c r="E314" s="83"/>
      <c r="F314" s="82"/>
    </row>
    <row r="315" spans="1:6" s="99" customFormat="1" ht="38.25">
      <c r="A315" s="69"/>
      <c r="B315" s="21" t="s">
        <v>953</v>
      </c>
      <c r="C315" s="96"/>
      <c r="D315" s="82"/>
      <c r="E315" s="83"/>
      <c r="F315" s="82"/>
    </row>
    <row r="316" spans="1:6" s="99" customFormat="1" ht="12.75">
      <c r="A316" s="69"/>
      <c r="B316" s="21" t="s">
        <v>954</v>
      </c>
      <c r="C316" s="96"/>
      <c r="D316" s="82"/>
      <c r="E316" s="83"/>
      <c r="F316" s="82"/>
    </row>
    <row r="317" spans="1:6" s="99" customFormat="1" ht="12.75">
      <c r="A317" s="69"/>
      <c r="B317" s="21" t="s">
        <v>931</v>
      </c>
      <c r="C317" s="96"/>
      <c r="D317" s="82"/>
      <c r="E317" s="83"/>
      <c r="F317" s="82"/>
    </row>
    <row r="318" spans="1:6" s="99" customFormat="1" ht="12.75">
      <c r="A318" s="69" t="s">
        <v>1018</v>
      </c>
      <c r="B318" s="21" t="s">
        <v>955</v>
      </c>
      <c r="C318" s="96" t="s">
        <v>12</v>
      </c>
      <c r="D318" s="82">
        <v>7</v>
      </c>
      <c r="E318" s="83"/>
      <c r="F318" s="82"/>
    </row>
    <row r="319" spans="1:6" s="99" customFormat="1" ht="148.5" customHeight="1">
      <c r="A319" s="69"/>
      <c r="B319" s="21" t="s">
        <v>956</v>
      </c>
      <c r="C319" s="96"/>
      <c r="D319" s="82"/>
      <c r="E319" s="83"/>
      <c r="F319" s="82"/>
    </row>
    <row r="320" spans="1:6" s="99" customFormat="1" ht="12.75">
      <c r="A320" s="69"/>
      <c r="B320" s="21" t="s">
        <v>957</v>
      </c>
      <c r="C320" s="96"/>
      <c r="D320" s="82"/>
      <c r="E320" s="83"/>
      <c r="F320" s="82"/>
    </row>
    <row r="321" spans="1:6" s="99" customFormat="1" ht="12.75">
      <c r="A321" s="69"/>
      <c r="B321" s="21" t="s">
        <v>931</v>
      </c>
      <c r="C321" s="96"/>
      <c r="D321" s="82"/>
      <c r="E321" s="83"/>
      <c r="F321" s="82"/>
    </row>
    <row r="322" spans="1:6" s="99" customFormat="1" ht="12.75">
      <c r="A322" s="69" t="s">
        <v>1019</v>
      </c>
      <c r="B322" s="21" t="s">
        <v>958</v>
      </c>
      <c r="C322" s="96" t="s">
        <v>12</v>
      </c>
      <c r="D322" s="82">
        <v>11</v>
      </c>
      <c r="E322" s="83"/>
      <c r="F322" s="82"/>
    </row>
    <row r="323" spans="1:6" s="99" customFormat="1" ht="80.25" customHeight="1">
      <c r="A323" s="69"/>
      <c r="B323" s="21" t="s">
        <v>959</v>
      </c>
      <c r="C323" s="96"/>
      <c r="D323" s="82"/>
      <c r="E323" s="83"/>
      <c r="F323" s="82"/>
    </row>
    <row r="324" spans="1:6" s="99" customFormat="1" ht="12.75">
      <c r="A324" s="69"/>
      <c r="B324" s="21" t="s">
        <v>960</v>
      </c>
      <c r="C324" s="96"/>
      <c r="D324" s="82"/>
      <c r="E324" s="83"/>
      <c r="F324" s="82"/>
    </row>
    <row r="325" spans="1:6" s="99" customFormat="1" ht="12.75">
      <c r="A325" s="69"/>
      <c r="B325" s="21" t="s">
        <v>931</v>
      </c>
      <c r="C325" s="96"/>
      <c r="D325" s="82"/>
      <c r="E325" s="83"/>
      <c r="F325" s="82"/>
    </row>
    <row r="326" spans="1:6" s="99" customFormat="1" ht="12.75">
      <c r="A326" s="69" t="s">
        <v>1020</v>
      </c>
      <c r="B326" s="21" t="s">
        <v>961</v>
      </c>
      <c r="C326" s="96" t="s">
        <v>962</v>
      </c>
      <c r="D326" s="82">
        <v>2</v>
      </c>
      <c r="E326" s="83"/>
      <c r="F326" s="82"/>
    </row>
    <row r="327" spans="1:6" s="99" customFormat="1" ht="147.75" customHeight="1">
      <c r="A327" s="69"/>
      <c r="B327" s="21" t="s">
        <v>963</v>
      </c>
      <c r="C327" s="96"/>
      <c r="D327" s="82"/>
      <c r="E327" s="83"/>
      <c r="F327" s="82"/>
    </row>
    <row r="328" spans="1:6" s="99" customFormat="1" ht="12.75">
      <c r="A328" s="69"/>
      <c r="B328" s="21" t="s">
        <v>964</v>
      </c>
      <c r="C328" s="96"/>
      <c r="D328" s="82"/>
      <c r="E328" s="83"/>
      <c r="F328" s="82"/>
    </row>
    <row r="329" spans="1:6" s="99" customFormat="1" ht="12.75">
      <c r="A329" s="69"/>
      <c r="B329" s="21" t="s">
        <v>931</v>
      </c>
      <c r="C329" s="96"/>
      <c r="D329" s="82"/>
      <c r="E329" s="83"/>
      <c r="F329" s="82"/>
    </row>
    <row r="330" spans="1:6" s="99" customFormat="1" ht="12.75">
      <c r="A330" s="69" t="s">
        <v>1021</v>
      </c>
      <c r="B330" s="21" t="s">
        <v>961</v>
      </c>
      <c r="C330" s="96" t="s">
        <v>962</v>
      </c>
      <c r="D330" s="82">
        <v>2</v>
      </c>
      <c r="E330" s="83"/>
      <c r="F330" s="82"/>
    </row>
    <row r="331" spans="1:6" s="99" customFormat="1" ht="160.5" customHeight="1">
      <c r="A331" s="69"/>
      <c r="B331" s="21" t="s">
        <v>965</v>
      </c>
      <c r="C331" s="96"/>
      <c r="D331" s="82"/>
      <c r="E331" s="83"/>
      <c r="F331" s="82"/>
    </row>
    <row r="332" spans="1:6" s="99" customFormat="1" ht="12.75">
      <c r="A332" s="69"/>
      <c r="B332" s="21" t="s">
        <v>964</v>
      </c>
      <c r="C332" s="96"/>
      <c r="D332" s="82"/>
      <c r="E332" s="83"/>
      <c r="F332" s="82"/>
    </row>
    <row r="333" spans="1:6" s="99" customFormat="1" ht="12.75">
      <c r="A333" s="69"/>
      <c r="B333" s="21" t="s">
        <v>931</v>
      </c>
      <c r="C333" s="96"/>
      <c r="D333" s="82"/>
      <c r="E333" s="83"/>
      <c r="F333" s="82"/>
    </row>
    <row r="334" spans="1:6" s="99" customFormat="1" ht="12.75">
      <c r="A334" s="69" t="s">
        <v>1022</v>
      </c>
      <c r="B334" s="21" t="s">
        <v>961</v>
      </c>
      <c r="C334" s="96" t="s">
        <v>962</v>
      </c>
      <c r="D334" s="82">
        <v>1</v>
      </c>
      <c r="E334" s="83"/>
      <c r="F334" s="82"/>
    </row>
    <row r="335" spans="1:6" s="99" customFormat="1" ht="159.75" customHeight="1">
      <c r="A335" s="69"/>
      <c r="B335" s="21" t="s">
        <v>965</v>
      </c>
      <c r="C335" s="96"/>
      <c r="D335" s="82"/>
      <c r="E335" s="83"/>
      <c r="F335" s="82"/>
    </row>
    <row r="336" spans="1:6" s="99" customFormat="1" ht="12.75">
      <c r="A336" s="69"/>
      <c r="B336" s="21" t="s">
        <v>964</v>
      </c>
      <c r="C336" s="96"/>
      <c r="D336" s="82"/>
      <c r="E336" s="83"/>
      <c r="F336" s="82"/>
    </row>
    <row r="337" spans="1:6" s="99" customFormat="1" ht="12.75">
      <c r="A337" s="69"/>
      <c r="B337" s="21" t="s">
        <v>931</v>
      </c>
      <c r="C337" s="96"/>
      <c r="D337" s="82"/>
      <c r="E337" s="83"/>
      <c r="F337" s="82"/>
    </row>
    <row r="338" spans="1:6" s="99" customFormat="1" ht="12.75">
      <c r="A338" s="69" t="s">
        <v>1023</v>
      </c>
      <c r="B338" s="21" t="s">
        <v>966</v>
      </c>
      <c r="C338" s="96" t="s">
        <v>12</v>
      </c>
      <c r="D338" s="82">
        <v>17</v>
      </c>
      <c r="E338" s="83"/>
      <c r="F338" s="82"/>
    </row>
    <row r="339" spans="1:6" s="99" customFormat="1" ht="12.75">
      <c r="A339" s="69"/>
      <c r="B339" s="21" t="s">
        <v>967</v>
      </c>
      <c r="C339" s="96"/>
      <c r="D339" s="82"/>
      <c r="E339" s="83"/>
      <c r="F339" s="82"/>
    </row>
    <row r="340" spans="1:6" s="99" customFormat="1" ht="12.75">
      <c r="A340" s="69"/>
      <c r="B340" s="21"/>
      <c r="C340" s="96"/>
      <c r="D340" s="82"/>
      <c r="E340" s="83"/>
      <c r="F340" s="82"/>
    </row>
    <row r="341" spans="1:6" s="99" customFormat="1" ht="12.75">
      <c r="A341" s="242" t="s">
        <v>969</v>
      </c>
      <c r="B341" s="242"/>
      <c r="C341" s="96"/>
      <c r="D341" s="82"/>
      <c r="E341" s="83"/>
      <c r="F341" s="82"/>
    </row>
    <row r="342" spans="1:6" s="99" customFormat="1" ht="41.25" customHeight="1">
      <c r="A342" s="69"/>
      <c r="B342" s="21" t="s">
        <v>971</v>
      </c>
      <c r="C342" s="96"/>
      <c r="D342" s="82"/>
      <c r="E342" s="83"/>
      <c r="F342" s="82"/>
    </row>
    <row r="343" spans="1:6" s="99" customFormat="1" ht="12.75">
      <c r="A343" s="69"/>
      <c r="B343" s="21"/>
      <c r="C343" s="96"/>
      <c r="D343" s="82"/>
      <c r="E343" s="83"/>
      <c r="F343" s="82"/>
    </row>
    <row r="344" spans="1:6" s="99" customFormat="1" ht="12.75">
      <c r="A344" s="69" t="s">
        <v>1024</v>
      </c>
      <c r="B344" s="21" t="s">
        <v>972</v>
      </c>
      <c r="C344" s="96" t="s">
        <v>382</v>
      </c>
      <c r="D344" s="82">
        <v>100</v>
      </c>
      <c r="E344" s="83"/>
      <c r="F344" s="82"/>
    </row>
    <row r="345" spans="1:6" s="99" customFormat="1" ht="12.75">
      <c r="A345" s="69" t="s">
        <v>1025</v>
      </c>
      <c r="B345" s="21" t="s">
        <v>973</v>
      </c>
      <c r="C345" s="96" t="s">
        <v>382</v>
      </c>
      <c r="D345" s="82">
        <v>206</v>
      </c>
      <c r="E345" s="83"/>
      <c r="F345" s="82"/>
    </row>
    <row r="346" spans="1:6" s="99" customFormat="1" ht="12.75">
      <c r="A346" s="69" t="s">
        <v>1026</v>
      </c>
      <c r="B346" s="21" t="s">
        <v>974</v>
      </c>
      <c r="C346" s="96" t="s">
        <v>382</v>
      </c>
      <c r="D346" s="82">
        <v>75</v>
      </c>
      <c r="E346" s="83"/>
      <c r="F346" s="82"/>
    </row>
    <row r="347" spans="1:6" s="99" customFormat="1" ht="12.75">
      <c r="A347" s="69" t="s">
        <v>1027</v>
      </c>
      <c r="B347" s="21" t="s">
        <v>975</v>
      </c>
      <c r="C347" s="96" t="s">
        <v>382</v>
      </c>
      <c r="D347" s="82">
        <v>95</v>
      </c>
      <c r="E347" s="83"/>
      <c r="F347" s="82"/>
    </row>
    <row r="348" spans="1:6" s="99" customFormat="1" ht="12.75">
      <c r="A348" s="69" t="s">
        <v>1028</v>
      </c>
      <c r="B348" s="21" t="s">
        <v>976</v>
      </c>
      <c r="C348" s="96" t="s">
        <v>382</v>
      </c>
      <c r="D348" s="82">
        <v>40</v>
      </c>
      <c r="E348" s="83"/>
      <c r="F348" s="82"/>
    </row>
    <row r="349" spans="1:6" s="99" customFormat="1" ht="12.75">
      <c r="A349" s="69"/>
      <c r="B349" s="21"/>
      <c r="C349" s="96"/>
      <c r="D349" s="82"/>
      <c r="E349" s="83"/>
      <c r="F349" s="82"/>
    </row>
    <row r="350" spans="1:6" s="99" customFormat="1" ht="12.75">
      <c r="A350" s="242" t="s">
        <v>977</v>
      </c>
      <c r="B350" s="242"/>
      <c r="C350" s="96"/>
      <c r="D350" s="82"/>
      <c r="E350" s="83"/>
      <c r="F350" s="82"/>
    </row>
    <row r="351" spans="1:6" s="99" customFormat="1" ht="29.25" customHeight="1">
      <c r="A351" s="69"/>
      <c r="B351" s="21" t="s">
        <v>978</v>
      </c>
      <c r="C351" s="96"/>
      <c r="D351" s="82"/>
      <c r="E351" s="83"/>
      <c r="F351" s="82"/>
    </row>
    <row r="352" spans="1:6" s="99" customFormat="1" ht="12.75">
      <c r="A352" s="69"/>
      <c r="B352" s="21"/>
      <c r="C352" s="96"/>
      <c r="D352" s="82"/>
      <c r="E352" s="83"/>
      <c r="F352" s="82"/>
    </row>
    <row r="353" spans="1:6" s="99" customFormat="1" ht="12.75">
      <c r="A353" s="69" t="s">
        <v>1029</v>
      </c>
      <c r="B353" s="21" t="s">
        <v>979</v>
      </c>
      <c r="C353" s="96" t="s">
        <v>382</v>
      </c>
      <c r="D353" s="82">
        <v>5</v>
      </c>
      <c r="E353" s="83"/>
      <c r="F353" s="82"/>
    </row>
    <row r="354" spans="1:6" s="99" customFormat="1" ht="12.75">
      <c r="A354" s="69" t="s">
        <v>1030</v>
      </c>
      <c r="B354" s="21" t="s">
        <v>1007</v>
      </c>
      <c r="C354" s="96" t="s">
        <v>382</v>
      </c>
      <c r="D354" s="82">
        <v>4</v>
      </c>
      <c r="E354" s="83"/>
      <c r="F354" s="82"/>
    </row>
    <row r="355" spans="1:6" s="99" customFormat="1" ht="12.75">
      <c r="A355" s="69" t="s">
        <v>1031</v>
      </c>
      <c r="B355" s="21" t="s">
        <v>980</v>
      </c>
      <c r="C355" s="96" t="s">
        <v>382</v>
      </c>
      <c r="D355" s="82">
        <v>8</v>
      </c>
      <c r="E355" s="83"/>
      <c r="F355" s="82"/>
    </row>
    <row r="356" spans="1:6" s="99" customFormat="1" ht="12.75">
      <c r="A356" s="69" t="s">
        <v>1032</v>
      </c>
      <c r="B356" s="21" t="s">
        <v>981</v>
      </c>
      <c r="C356" s="96" t="s">
        <v>382</v>
      </c>
      <c r="D356" s="82">
        <v>35</v>
      </c>
      <c r="E356" s="83"/>
      <c r="F356" s="82"/>
    </row>
    <row r="357" spans="1:6" s="99" customFormat="1" ht="12.75">
      <c r="A357" s="69" t="s">
        <v>1033</v>
      </c>
      <c r="B357" s="21" t="s">
        <v>982</v>
      </c>
      <c r="C357" s="96" t="s">
        <v>382</v>
      </c>
      <c r="D357" s="82">
        <v>12</v>
      </c>
      <c r="E357" s="83"/>
      <c r="F357" s="82"/>
    </row>
    <row r="358" spans="1:6" s="99" customFormat="1" ht="12.75">
      <c r="A358" s="69" t="s">
        <v>1034</v>
      </c>
      <c r="B358" s="21" t="s">
        <v>983</v>
      </c>
      <c r="C358" s="96" t="s">
        <v>382</v>
      </c>
      <c r="D358" s="82">
        <v>25</v>
      </c>
      <c r="E358" s="83"/>
      <c r="F358" s="82"/>
    </row>
    <row r="359" spans="1:6" s="99" customFormat="1" ht="12.75">
      <c r="A359" s="69" t="s">
        <v>1035</v>
      </c>
      <c r="B359" s="21" t="s">
        <v>984</v>
      </c>
      <c r="C359" s="96" t="s">
        <v>382</v>
      </c>
      <c r="D359" s="82">
        <v>6</v>
      </c>
      <c r="E359" s="83"/>
      <c r="F359" s="82"/>
    </row>
    <row r="360" spans="1:6" s="99" customFormat="1" ht="12.75">
      <c r="A360" s="69" t="s">
        <v>1036</v>
      </c>
      <c r="B360" s="21" t="s">
        <v>985</v>
      </c>
      <c r="C360" s="96" t="s">
        <v>382</v>
      </c>
      <c r="D360" s="82">
        <v>4</v>
      </c>
      <c r="E360" s="83"/>
      <c r="F360" s="82"/>
    </row>
    <row r="361" spans="1:6" s="99" customFormat="1" ht="12.75">
      <c r="A361" s="69" t="s">
        <v>1037</v>
      </c>
      <c r="B361" s="21" t="s">
        <v>986</v>
      </c>
      <c r="C361" s="96" t="s">
        <v>382</v>
      </c>
      <c r="D361" s="82">
        <v>42</v>
      </c>
      <c r="E361" s="83"/>
      <c r="F361" s="82"/>
    </row>
    <row r="362" spans="1:6" s="99" customFormat="1" ht="12.75">
      <c r="A362" s="69"/>
      <c r="B362" s="21" t="s">
        <v>987</v>
      </c>
      <c r="C362" s="96"/>
      <c r="D362" s="82"/>
      <c r="E362" s="83"/>
      <c r="F362" s="82"/>
    </row>
    <row r="363" spans="1:6" s="99" customFormat="1" ht="12.75">
      <c r="A363" s="69" t="s">
        <v>1038</v>
      </c>
      <c r="B363" s="21" t="s">
        <v>988</v>
      </c>
      <c r="C363" s="96" t="s">
        <v>382</v>
      </c>
      <c r="D363" s="82">
        <v>21</v>
      </c>
      <c r="E363" s="83"/>
      <c r="F363" s="82"/>
    </row>
    <row r="364" spans="1:6" s="99" customFormat="1" ht="12.75">
      <c r="A364" s="69"/>
      <c r="B364" s="21" t="s">
        <v>987</v>
      </c>
      <c r="C364" s="96"/>
      <c r="D364" s="82"/>
      <c r="E364" s="83"/>
      <c r="F364" s="82"/>
    </row>
    <row r="365" spans="1:6" s="99" customFormat="1" ht="12.75">
      <c r="A365" s="69" t="s">
        <v>1039</v>
      </c>
      <c r="B365" s="21" t="s">
        <v>989</v>
      </c>
      <c r="C365" s="96" t="s">
        <v>382</v>
      </c>
      <c r="D365" s="82">
        <v>3</v>
      </c>
      <c r="E365" s="83"/>
      <c r="F365" s="82"/>
    </row>
    <row r="366" spans="1:6" s="99" customFormat="1" ht="12.75">
      <c r="A366" s="69" t="s">
        <v>1040</v>
      </c>
      <c r="B366" s="21" t="s">
        <v>990</v>
      </c>
      <c r="C366" s="96" t="s">
        <v>382</v>
      </c>
      <c r="D366" s="82">
        <v>3</v>
      </c>
      <c r="E366" s="83"/>
      <c r="F366" s="82"/>
    </row>
    <row r="367" spans="1:6" s="99" customFormat="1" ht="12.75">
      <c r="A367" s="69" t="s">
        <v>1041</v>
      </c>
      <c r="B367" s="21" t="s">
        <v>991</v>
      </c>
      <c r="C367" s="96" t="s">
        <v>382</v>
      </c>
      <c r="D367" s="82">
        <v>4</v>
      </c>
      <c r="E367" s="83"/>
      <c r="F367" s="82"/>
    </row>
    <row r="368" spans="1:6" s="99" customFormat="1" ht="12.75">
      <c r="A368" s="69"/>
      <c r="B368" s="21" t="s">
        <v>992</v>
      </c>
      <c r="C368" s="96"/>
      <c r="D368" s="82"/>
      <c r="E368" s="83"/>
      <c r="F368" s="82"/>
    </row>
    <row r="369" spans="1:6" s="99" customFormat="1" ht="12.75">
      <c r="A369" s="69" t="s">
        <v>1042</v>
      </c>
      <c r="B369" s="21" t="s">
        <v>993</v>
      </c>
      <c r="C369" s="96" t="s">
        <v>382</v>
      </c>
      <c r="D369" s="82">
        <v>100</v>
      </c>
      <c r="E369" s="83"/>
      <c r="F369" s="82"/>
    </row>
    <row r="370" spans="1:6" s="99" customFormat="1" ht="12.75">
      <c r="A370" s="69" t="s">
        <v>1043</v>
      </c>
      <c r="B370" s="21" t="s">
        <v>994</v>
      </c>
      <c r="C370" s="96" t="s">
        <v>382</v>
      </c>
      <c r="D370" s="82">
        <v>100</v>
      </c>
      <c r="E370" s="83"/>
      <c r="F370" s="82"/>
    </row>
    <row r="371" spans="1:6" s="99" customFormat="1" ht="12.75">
      <c r="A371" s="69" t="s">
        <v>1044</v>
      </c>
      <c r="B371" s="21" t="s">
        <v>995</v>
      </c>
      <c r="C371" s="96" t="s">
        <v>382</v>
      </c>
      <c r="D371" s="82">
        <v>100</v>
      </c>
      <c r="E371" s="83"/>
      <c r="F371" s="82"/>
    </row>
    <row r="372" spans="1:6" s="99" customFormat="1" ht="12.75">
      <c r="A372" s="69" t="s">
        <v>1045</v>
      </c>
      <c r="B372" s="21" t="s">
        <v>996</v>
      </c>
      <c r="C372" s="96" t="s">
        <v>382</v>
      </c>
      <c r="D372" s="82">
        <v>70</v>
      </c>
      <c r="E372" s="83"/>
      <c r="F372" s="82"/>
    </row>
    <row r="373" spans="1:6" s="99" customFormat="1" ht="12.75">
      <c r="A373" s="69" t="s">
        <v>1046</v>
      </c>
      <c r="B373" s="21" t="s">
        <v>997</v>
      </c>
      <c r="C373" s="96" t="s">
        <v>382</v>
      </c>
      <c r="D373" s="82">
        <v>70</v>
      </c>
      <c r="E373" s="83"/>
      <c r="F373" s="82"/>
    </row>
    <row r="374" spans="1:6" s="99" customFormat="1" ht="12.75">
      <c r="A374" s="69" t="s">
        <v>1047</v>
      </c>
      <c r="B374" s="21" t="s">
        <v>998</v>
      </c>
      <c r="C374" s="96" t="s">
        <v>382</v>
      </c>
      <c r="D374" s="82">
        <v>42</v>
      </c>
      <c r="E374" s="83"/>
      <c r="F374" s="82"/>
    </row>
    <row r="375" spans="1:6" s="99" customFormat="1" ht="12.75">
      <c r="A375" s="69" t="s">
        <v>1048</v>
      </c>
      <c r="B375" s="21" t="s">
        <v>999</v>
      </c>
      <c r="C375" s="96" t="s">
        <v>382</v>
      </c>
      <c r="D375" s="82">
        <v>42</v>
      </c>
      <c r="E375" s="83"/>
      <c r="F375" s="82"/>
    </row>
    <row r="376" spans="1:6" s="99" customFormat="1" ht="12.75">
      <c r="A376" s="69" t="s">
        <v>1049</v>
      </c>
      <c r="B376" s="21" t="s">
        <v>1000</v>
      </c>
      <c r="C376" s="96" t="s">
        <v>382</v>
      </c>
      <c r="D376" s="82">
        <v>42</v>
      </c>
      <c r="E376" s="83"/>
      <c r="F376" s="82"/>
    </row>
    <row r="377" spans="1:6" s="99" customFormat="1" ht="12.75">
      <c r="A377" s="69" t="s">
        <v>1050</v>
      </c>
      <c r="B377" s="21" t="s">
        <v>1001</v>
      </c>
      <c r="C377" s="96" t="s">
        <v>382</v>
      </c>
      <c r="D377" s="82">
        <v>40</v>
      </c>
      <c r="E377" s="83"/>
      <c r="F377" s="82"/>
    </row>
    <row r="378" spans="1:6" s="99" customFormat="1" ht="12.75">
      <c r="A378" s="69" t="s">
        <v>1051</v>
      </c>
      <c r="B378" s="21" t="s">
        <v>1002</v>
      </c>
      <c r="C378" s="96" t="s">
        <v>382</v>
      </c>
      <c r="D378" s="82">
        <v>40</v>
      </c>
      <c r="E378" s="83"/>
      <c r="F378" s="82"/>
    </row>
    <row r="379" spans="1:6" s="99" customFormat="1" ht="12.75">
      <c r="A379" s="69" t="s">
        <v>1052</v>
      </c>
      <c r="B379" s="21" t="s">
        <v>1003</v>
      </c>
      <c r="C379" s="96" t="s">
        <v>382</v>
      </c>
      <c r="D379" s="82">
        <v>30</v>
      </c>
      <c r="E379" s="83"/>
      <c r="F379" s="82"/>
    </row>
    <row r="380" spans="1:6" s="99" customFormat="1" ht="12.75">
      <c r="A380" s="69" t="s">
        <v>1053</v>
      </c>
      <c r="B380" s="21" t="s">
        <v>1004</v>
      </c>
      <c r="C380" s="96" t="s">
        <v>382</v>
      </c>
      <c r="D380" s="82">
        <v>310</v>
      </c>
      <c r="E380" s="83"/>
      <c r="F380" s="82"/>
    </row>
    <row r="381" spans="1:6" s="99" customFormat="1" ht="12.75">
      <c r="A381" s="69" t="s">
        <v>1054</v>
      </c>
      <c r="B381" s="21" t="s">
        <v>1005</v>
      </c>
      <c r="C381" s="96" t="s">
        <v>382</v>
      </c>
      <c r="D381" s="82">
        <v>150</v>
      </c>
      <c r="E381" s="83"/>
      <c r="F381" s="82"/>
    </row>
    <row r="382" spans="1:6" s="99" customFormat="1" ht="12.75">
      <c r="A382" s="69"/>
      <c r="B382" s="21" t="s">
        <v>1006</v>
      </c>
      <c r="C382" s="186"/>
      <c r="D382" s="187"/>
      <c r="E382" s="83"/>
      <c r="F382" s="82"/>
    </row>
    <row r="383" spans="1:6" s="99" customFormat="1" ht="13.5" thickBot="1">
      <c r="A383" s="69"/>
      <c r="B383" s="21"/>
      <c r="C383" s="96"/>
      <c r="D383" s="82"/>
      <c r="E383" s="83"/>
      <c r="F383" s="82"/>
    </row>
    <row r="384" spans="1:6" s="99" customFormat="1" ht="13.5" thickBot="1">
      <c r="A384" s="85" t="s">
        <v>1008</v>
      </c>
      <c r="B384" s="36" t="s">
        <v>1112</v>
      </c>
      <c r="C384" s="113"/>
      <c r="D384" s="87"/>
      <c r="E384" s="87"/>
      <c r="F384" s="88">
        <f>SUM(F276:F382)</f>
        <v>0</v>
      </c>
    </row>
    <row r="385" spans="1:6" s="99" customFormat="1" ht="12.75">
      <c r="A385" s="69"/>
      <c r="B385" s="21"/>
      <c r="C385" s="96"/>
      <c r="D385" s="82"/>
      <c r="E385" s="83"/>
      <c r="F385" s="82"/>
    </row>
    <row r="386" spans="1:6" s="99" customFormat="1" ht="13.5" thickBot="1">
      <c r="A386" s="69"/>
      <c r="B386" s="21"/>
      <c r="C386" s="96"/>
      <c r="D386" s="82"/>
      <c r="E386" s="83"/>
      <c r="F386" s="82"/>
    </row>
    <row r="387" spans="1:6" s="99" customFormat="1" ht="13.5" thickBot="1">
      <c r="A387" s="85" t="s">
        <v>1055</v>
      </c>
      <c r="B387" s="36" t="s">
        <v>1056</v>
      </c>
      <c r="C387" s="86"/>
      <c r="D387" s="87"/>
      <c r="E387" s="87"/>
      <c r="F387" s="93"/>
    </row>
    <row r="388" spans="1:6" s="99" customFormat="1" ht="12.75">
      <c r="A388" s="69"/>
      <c r="B388" s="21"/>
      <c r="C388" s="96"/>
      <c r="D388" s="82"/>
      <c r="E388" s="83"/>
      <c r="F388" s="82"/>
    </row>
    <row r="389" spans="1:6" s="99" customFormat="1" ht="12.75">
      <c r="A389" s="242" t="s">
        <v>1058</v>
      </c>
      <c r="B389" s="242"/>
      <c r="C389" s="96"/>
      <c r="D389" s="82"/>
      <c r="E389" s="83"/>
      <c r="F389" s="82"/>
    </row>
    <row r="390" spans="1:6" s="99" customFormat="1" ht="12.75">
      <c r="A390" s="69"/>
      <c r="B390" s="21" t="s">
        <v>1057</v>
      </c>
      <c r="C390" s="96"/>
      <c r="D390" s="82"/>
      <c r="E390" s="83"/>
      <c r="F390" s="82"/>
    </row>
    <row r="391" spans="1:6" s="99" customFormat="1" ht="12.75">
      <c r="A391" s="69"/>
      <c r="B391" s="21"/>
      <c r="C391" s="96"/>
      <c r="D391" s="82"/>
      <c r="E391" s="83"/>
      <c r="F391" s="82"/>
    </row>
    <row r="392" spans="1:6" s="99" customFormat="1" ht="12.75">
      <c r="A392" s="69" t="s">
        <v>1059</v>
      </c>
      <c r="B392" s="21" t="s">
        <v>1060</v>
      </c>
      <c r="C392" s="96" t="s">
        <v>1061</v>
      </c>
      <c r="D392" s="82">
        <v>2</v>
      </c>
      <c r="E392" s="83"/>
      <c r="F392" s="82"/>
    </row>
    <row r="393" spans="1:6" s="99" customFormat="1" ht="12.75">
      <c r="A393" s="69"/>
      <c r="B393" s="21" t="s">
        <v>1062</v>
      </c>
      <c r="C393" s="96"/>
      <c r="D393" s="82"/>
      <c r="E393" s="83"/>
      <c r="F393" s="82"/>
    </row>
    <row r="394" spans="1:6" s="223" customFormat="1" ht="12.75">
      <c r="A394" s="215"/>
      <c r="B394" s="216" t="s">
        <v>1063</v>
      </c>
      <c r="C394" s="217" t="s">
        <v>12</v>
      </c>
      <c r="D394" s="218">
        <v>1</v>
      </c>
      <c r="E394" s="222"/>
      <c r="F394" s="218"/>
    </row>
    <row r="395" spans="1:6" s="223" customFormat="1" ht="12.75">
      <c r="A395" s="215"/>
      <c r="B395" s="216" t="s">
        <v>1490</v>
      </c>
      <c r="C395" s="217"/>
      <c r="D395" s="218"/>
      <c r="E395" s="222"/>
      <c r="F395" s="218"/>
    </row>
    <row r="396" spans="1:6" s="223" customFormat="1" ht="12.75">
      <c r="A396" s="215"/>
      <c r="B396" s="216" t="s">
        <v>1491</v>
      </c>
      <c r="C396" s="217"/>
      <c r="D396" s="218"/>
      <c r="E396" s="222"/>
      <c r="F396" s="218"/>
    </row>
    <row r="397" spans="1:6" s="99" customFormat="1" ht="12.75">
      <c r="A397" s="69"/>
      <c r="B397" s="21" t="s">
        <v>1064</v>
      </c>
      <c r="C397" s="96"/>
      <c r="D397" s="82"/>
      <c r="E397" s="83"/>
      <c r="F397" s="82"/>
    </row>
    <row r="398" spans="1:6" s="99" customFormat="1" ht="12.75">
      <c r="A398" s="69"/>
      <c r="B398" s="21" t="s">
        <v>1065</v>
      </c>
      <c r="C398" s="96"/>
      <c r="D398" s="82"/>
      <c r="E398" s="83"/>
      <c r="F398" s="82"/>
    </row>
    <row r="399" spans="1:6" s="99" customFormat="1" ht="12.75">
      <c r="A399" s="69"/>
      <c r="B399" s="21" t="s">
        <v>1066</v>
      </c>
      <c r="C399" s="96"/>
      <c r="D399" s="82"/>
      <c r="E399" s="83"/>
      <c r="F399" s="82"/>
    </row>
    <row r="400" spans="1:6" s="99" customFormat="1" ht="12.75">
      <c r="A400" s="69"/>
      <c r="B400" s="21" t="s">
        <v>1067</v>
      </c>
      <c r="C400" s="96" t="s">
        <v>12</v>
      </c>
      <c r="D400" s="82">
        <v>2</v>
      </c>
      <c r="E400" s="83"/>
      <c r="F400" s="82"/>
    </row>
    <row r="401" spans="1:6" s="99" customFormat="1" ht="12.75">
      <c r="A401" s="69"/>
      <c r="B401" s="21" t="s">
        <v>1068</v>
      </c>
      <c r="C401" s="96" t="s">
        <v>12</v>
      </c>
      <c r="D401" s="82">
        <v>1</v>
      </c>
      <c r="E401" s="83"/>
      <c r="F401" s="82"/>
    </row>
    <row r="402" spans="1:6" s="99" customFormat="1" ht="12.75">
      <c r="A402" s="69"/>
      <c r="B402" s="21" t="s">
        <v>1069</v>
      </c>
      <c r="C402" s="96" t="s">
        <v>12</v>
      </c>
      <c r="D402" s="82">
        <v>5</v>
      </c>
      <c r="E402" s="83"/>
      <c r="F402" s="82"/>
    </row>
    <row r="403" spans="1:6" s="99" customFormat="1" ht="12.75">
      <c r="A403" s="69"/>
      <c r="B403" s="21" t="s">
        <v>1070</v>
      </c>
      <c r="C403" s="96" t="s">
        <v>12</v>
      </c>
      <c r="D403" s="82">
        <v>1</v>
      </c>
      <c r="E403" s="83"/>
      <c r="F403" s="82"/>
    </row>
    <row r="404" spans="1:6" s="99" customFormat="1" ht="12.75">
      <c r="A404" s="69"/>
      <c r="B404" s="21" t="s">
        <v>1071</v>
      </c>
      <c r="C404" s="96" t="s">
        <v>12</v>
      </c>
      <c r="D404" s="82">
        <v>2</v>
      </c>
      <c r="E404" s="83"/>
      <c r="F404" s="82"/>
    </row>
    <row r="405" spans="1:6" s="99" customFormat="1" ht="12.75">
      <c r="A405" s="69"/>
      <c r="B405" s="21" t="s">
        <v>1072</v>
      </c>
      <c r="C405" s="96" t="s">
        <v>12</v>
      </c>
      <c r="D405" s="82">
        <v>4</v>
      </c>
      <c r="E405" s="83"/>
      <c r="F405" s="82"/>
    </row>
    <row r="406" spans="1:6" s="99" customFormat="1" ht="12.75">
      <c r="A406" s="69"/>
      <c r="B406" s="21" t="s">
        <v>1073</v>
      </c>
      <c r="C406" s="96" t="s">
        <v>12</v>
      </c>
      <c r="D406" s="82">
        <v>2</v>
      </c>
      <c r="E406" s="83"/>
      <c r="F406" s="82"/>
    </row>
    <row r="407" spans="1:6" s="99" customFormat="1" ht="12.75">
      <c r="A407" s="69"/>
      <c r="B407" s="21" t="s">
        <v>1074</v>
      </c>
      <c r="C407" s="96" t="s">
        <v>12</v>
      </c>
      <c r="D407" s="82">
        <v>20</v>
      </c>
      <c r="E407" s="83"/>
      <c r="F407" s="82"/>
    </row>
    <row r="408" spans="1:6" s="99" customFormat="1" ht="12.75">
      <c r="A408" s="69"/>
      <c r="B408" s="21" t="s">
        <v>1075</v>
      </c>
      <c r="C408" s="96" t="s">
        <v>12</v>
      </c>
      <c r="D408" s="82">
        <v>20</v>
      </c>
      <c r="E408" s="83"/>
      <c r="F408" s="82"/>
    </row>
    <row r="409" spans="1:6" s="99" customFormat="1" ht="12.75">
      <c r="A409" s="69"/>
      <c r="B409" s="21" t="s">
        <v>1076</v>
      </c>
      <c r="C409" s="96" t="s">
        <v>12</v>
      </c>
      <c r="D409" s="82">
        <v>1</v>
      </c>
      <c r="E409" s="83"/>
      <c r="F409" s="82"/>
    </row>
    <row r="410" spans="1:6" s="99" customFormat="1" ht="12.75">
      <c r="A410" s="69"/>
      <c r="B410" s="21"/>
      <c r="C410" s="96"/>
      <c r="D410" s="82"/>
      <c r="E410" s="83"/>
      <c r="F410" s="82"/>
    </row>
    <row r="411" spans="1:6" s="99" customFormat="1" ht="12.75">
      <c r="A411" s="242" t="s">
        <v>1077</v>
      </c>
      <c r="B411" s="242"/>
      <c r="C411" s="96"/>
      <c r="D411" s="82"/>
      <c r="E411" s="83"/>
      <c r="F411" s="82"/>
    </row>
    <row r="412" spans="1:6" s="99" customFormat="1" ht="12.75">
      <c r="A412" s="69"/>
      <c r="B412" s="21" t="s">
        <v>1057</v>
      </c>
      <c r="C412" s="96"/>
      <c r="D412" s="82"/>
      <c r="E412" s="83"/>
      <c r="F412" s="82"/>
    </row>
    <row r="413" spans="1:6" s="99" customFormat="1" ht="12.75">
      <c r="A413" s="69"/>
      <c r="B413" s="21"/>
      <c r="C413" s="96"/>
      <c r="D413" s="82"/>
      <c r="E413" s="83"/>
      <c r="F413" s="82"/>
    </row>
    <row r="414" spans="1:6" s="99" customFormat="1" ht="12.75">
      <c r="A414" s="69" t="s">
        <v>1078</v>
      </c>
      <c r="B414" s="21" t="s">
        <v>1079</v>
      </c>
      <c r="C414" s="96" t="s">
        <v>1061</v>
      </c>
      <c r="D414" s="82">
        <v>10</v>
      </c>
      <c r="E414" s="83"/>
      <c r="F414" s="82"/>
    </row>
    <row r="415" spans="1:6" s="99" customFormat="1" ht="345" customHeight="1">
      <c r="A415" s="69"/>
      <c r="B415" s="21" t="s">
        <v>1080</v>
      </c>
      <c r="C415" s="186"/>
      <c r="D415" s="187"/>
      <c r="E415" s="83"/>
      <c r="F415" s="82"/>
    </row>
    <row r="416" spans="1:6" s="99" customFormat="1" ht="12.75">
      <c r="A416" s="69"/>
      <c r="B416" s="21" t="s">
        <v>1081</v>
      </c>
      <c r="C416" s="186"/>
      <c r="D416" s="187"/>
      <c r="E416" s="83"/>
      <c r="F416" s="82"/>
    </row>
    <row r="417" spans="1:6" s="99" customFormat="1" ht="12.75">
      <c r="A417" s="69"/>
      <c r="B417" s="21" t="s">
        <v>931</v>
      </c>
      <c r="C417" s="186"/>
      <c r="D417" s="187"/>
      <c r="E417" s="83"/>
      <c r="F417" s="82"/>
    </row>
    <row r="418" spans="1:6" s="99" customFormat="1" ht="12.75">
      <c r="A418" s="69" t="s">
        <v>1082</v>
      </c>
      <c r="B418" s="21" t="s">
        <v>1083</v>
      </c>
      <c r="C418" s="96" t="s">
        <v>1061</v>
      </c>
      <c r="D418" s="82">
        <v>1</v>
      </c>
      <c r="E418" s="83"/>
      <c r="F418" s="82"/>
    </row>
    <row r="419" spans="1:6" s="99" customFormat="1" ht="283.5" customHeight="1">
      <c r="A419" s="69"/>
      <c r="B419" s="21" t="s">
        <v>1084</v>
      </c>
      <c r="C419" s="186"/>
      <c r="D419" s="187"/>
      <c r="E419" s="83"/>
      <c r="F419" s="82"/>
    </row>
    <row r="420" spans="1:6" s="99" customFormat="1" ht="12.75">
      <c r="A420" s="69"/>
      <c r="B420" s="21" t="s">
        <v>1085</v>
      </c>
      <c r="C420" s="190"/>
      <c r="D420" s="82"/>
      <c r="E420" s="83"/>
      <c r="F420" s="82"/>
    </row>
    <row r="421" spans="1:6" s="99" customFormat="1" ht="12.75">
      <c r="A421" s="69"/>
      <c r="B421" s="21" t="s">
        <v>931</v>
      </c>
      <c r="C421" s="190"/>
      <c r="D421" s="82"/>
      <c r="E421" s="83"/>
      <c r="F421" s="82"/>
    </row>
    <row r="422" spans="1:6" s="99" customFormat="1" ht="12.75">
      <c r="A422" s="69" t="s">
        <v>1100</v>
      </c>
      <c r="B422" s="21" t="s">
        <v>1086</v>
      </c>
      <c r="C422" s="96" t="s">
        <v>1061</v>
      </c>
      <c r="D422" s="82">
        <v>2</v>
      </c>
      <c r="E422" s="83"/>
      <c r="F422" s="82"/>
    </row>
    <row r="423" spans="1:6" s="99" customFormat="1" ht="12.75">
      <c r="A423" s="69"/>
      <c r="B423" s="21" t="s">
        <v>1495</v>
      </c>
      <c r="C423" s="96"/>
      <c r="D423" s="82"/>
      <c r="E423" s="83"/>
      <c r="F423" s="82"/>
    </row>
    <row r="424" spans="1:6" s="99" customFormat="1" ht="12.75">
      <c r="A424" s="69" t="s">
        <v>1101</v>
      </c>
      <c r="B424" s="21" t="s">
        <v>1496</v>
      </c>
      <c r="C424" s="96" t="s">
        <v>1061</v>
      </c>
      <c r="D424" s="82">
        <v>1</v>
      </c>
      <c r="E424" s="83"/>
      <c r="F424" s="82"/>
    </row>
    <row r="425" spans="1:6" s="99" customFormat="1" ht="12.75">
      <c r="A425" s="69"/>
      <c r="B425" s="21" t="s">
        <v>1497</v>
      </c>
      <c r="C425" s="96"/>
      <c r="D425" s="82"/>
      <c r="E425" s="83"/>
      <c r="F425" s="82"/>
    </row>
    <row r="426" spans="1:6" s="99" customFormat="1" ht="12.75">
      <c r="A426" s="69" t="s">
        <v>1102</v>
      </c>
      <c r="B426" s="21" t="s">
        <v>1087</v>
      </c>
      <c r="C426" s="96" t="s">
        <v>1061</v>
      </c>
      <c r="D426" s="82">
        <v>1</v>
      </c>
      <c r="E426" s="83"/>
      <c r="F426" s="82"/>
    </row>
    <row r="427" spans="1:6" s="99" customFormat="1" ht="12.75">
      <c r="A427" s="69"/>
      <c r="B427" s="21" t="s">
        <v>1492</v>
      </c>
      <c r="C427" s="96"/>
      <c r="D427" s="82"/>
      <c r="E427" s="83"/>
      <c r="F427" s="82"/>
    </row>
    <row r="428" spans="1:6" s="99" customFormat="1" ht="12.75">
      <c r="A428" s="69" t="s">
        <v>1103</v>
      </c>
      <c r="B428" s="21" t="s">
        <v>1088</v>
      </c>
      <c r="C428" s="96" t="s">
        <v>1061</v>
      </c>
      <c r="D428" s="82">
        <v>1</v>
      </c>
      <c r="E428" s="83"/>
      <c r="F428" s="82"/>
    </row>
    <row r="429" spans="1:6" s="99" customFormat="1" ht="25.5">
      <c r="A429" s="69"/>
      <c r="B429" s="21" t="s">
        <v>1089</v>
      </c>
      <c r="C429" s="96"/>
      <c r="D429" s="82"/>
      <c r="E429" s="83"/>
      <c r="F429" s="82"/>
    </row>
    <row r="430" spans="1:6" s="99" customFormat="1" ht="12.75">
      <c r="A430" s="69"/>
      <c r="B430" s="21" t="s">
        <v>1493</v>
      </c>
      <c r="C430" s="96"/>
      <c r="D430" s="82"/>
      <c r="E430" s="83"/>
      <c r="F430" s="82"/>
    </row>
    <row r="431" spans="1:6" s="99" customFormat="1" ht="12.75">
      <c r="A431" s="69" t="s">
        <v>1104</v>
      </c>
      <c r="B431" s="21" t="s">
        <v>1090</v>
      </c>
      <c r="C431" s="96" t="s">
        <v>1061</v>
      </c>
      <c r="D431" s="82">
        <v>1</v>
      </c>
      <c r="E431" s="83"/>
      <c r="F431" s="82"/>
    </row>
    <row r="432" spans="1:6" s="99" customFormat="1" ht="25.5">
      <c r="A432" s="69"/>
      <c r="B432" s="21" t="s">
        <v>1091</v>
      </c>
      <c r="C432" s="96"/>
      <c r="D432" s="82"/>
      <c r="E432" s="83"/>
      <c r="F432" s="82"/>
    </row>
    <row r="433" spans="1:6" s="99" customFormat="1" ht="12.75">
      <c r="A433" s="69"/>
      <c r="B433" s="21" t="s">
        <v>1494</v>
      </c>
      <c r="C433" s="96"/>
      <c r="D433" s="82"/>
      <c r="E433" s="83"/>
      <c r="F433" s="82"/>
    </row>
    <row r="434" spans="1:6" s="99" customFormat="1" ht="12.75">
      <c r="A434" s="69" t="s">
        <v>1105</v>
      </c>
      <c r="B434" s="21" t="s">
        <v>1092</v>
      </c>
      <c r="C434" s="96" t="s">
        <v>382</v>
      </c>
      <c r="D434" s="82">
        <v>750</v>
      </c>
      <c r="E434" s="83"/>
      <c r="F434" s="82"/>
    </row>
    <row r="435" spans="1:6" s="99" customFormat="1" ht="12.75">
      <c r="A435" s="69" t="s">
        <v>1106</v>
      </c>
      <c r="B435" s="21" t="s">
        <v>1093</v>
      </c>
      <c r="C435" s="96" t="s">
        <v>382</v>
      </c>
      <c r="D435" s="82">
        <v>750</v>
      </c>
      <c r="E435" s="83"/>
      <c r="F435" s="82"/>
    </row>
    <row r="436" spans="1:6" s="99" customFormat="1" ht="12.75">
      <c r="A436" s="69" t="s">
        <v>1107</v>
      </c>
      <c r="B436" s="21" t="s">
        <v>1094</v>
      </c>
      <c r="C436" s="96" t="s">
        <v>382</v>
      </c>
      <c r="D436" s="82">
        <v>1000</v>
      </c>
      <c r="E436" s="83"/>
      <c r="F436" s="82"/>
    </row>
    <row r="437" spans="1:6" s="99" customFormat="1" ht="12.75">
      <c r="A437" s="69" t="s">
        <v>1108</v>
      </c>
      <c r="B437" s="21" t="s">
        <v>1095</v>
      </c>
      <c r="C437" s="96" t="s">
        <v>1061</v>
      </c>
      <c r="D437" s="82">
        <v>1</v>
      </c>
      <c r="E437" s="83"/>
      <c r="F437" s="82"/>
    </row>
    <row r="438" spans="1:6" s="99" customFormat="1" ht="25.5">
      <c r="A438" s="69"/>
      <c r="B438" s="21" t="s">
        <v>1096</v>
      </c>
      <c r="C438" s="96"/>
      <c r="D438" s="82"/>
      <c r="E438" s="83"/>
      <c r="F438" s="82"/>
    </row>
    <row r="439" spans="1:6" s="99" customFormat="1" ht="12.75">
      <c r="A439" s="69" t="s">
        <v>1498</v>
      </c>
      <c r="B439" s="21" t="s">
        <v>1097</v>
      </c>
      <c r="C439" s="96" t="s">
        <v>1061</v>
      </c>
      <c r="D439" s="82">
        <v>1</v>
      </c>
      <c r="E439" s="83"/>
      <c r="F439" s="82"/>
    </row>
    <row r="440" spans="1:6" s="99" customFormat="1" ht="38.25">
      <c r="A440" s="69"/>
      <c r="B440" s="21" t="s">
        <v>1098</v>
      </c>
      <c r="C440" s="96"/>
      <c r="D440" s="82"/>
      <c r="E440" s="83"/>
      <c r="F440" s="82"/>
    </row>
    <row r="441" spans="1:6" s="99" customFormat="1" ht="12.75">
      <c r="A441" s="69" t="s">
        <v>1499</v>
      </c>
      <c r="B441" s="21" t="s">
        <v>1099</v>
      </c>
      <c r="C441" s="96" t="s">
        <v>1061</v>
      </c>
      <c r="D441" s="82">
        <v>1</v>
      </c>
      <c r="E441" s="83"/>
      <c r="F441" s="82"/>
    </row>
    <row r="442" spans="1:6" s="99" customFormat="1" ht="12.75">
      <c r="A442" s="69"/>
      <c r="B442" s="179"/>
      <c r="C442" s="96"/>
      <c r="D442" s="187"/>
      <c r="E442" s="83"/>
      <c r="F442" s="82"/>
    </row>
    <row r="443" spans="1:6" s="99" customFormat="1" ht="12.75">
      <c r="A443" s="242" t="s">
        <v>1109</v>
      </c>
      <c r="B443" s="242"/>
      <c r="C443" s="96"/>
      <c r="D443" s="82"/>
      <c r="E443" s="83"/>
      <c r="F443" s="82"/>
    </row>
    <row r="444" spans="1:6" s="99" customFormat="1" ht="12.75">
      <c r="A444" s="69"/>
      <c r="B444" s="21"/>
      <c r="C444" s="96"/>
      <c r="D444" s="82"/>
      <c r="E444" s="83"/>
      <c r="F444" s="82"/>
    </row>
    <row r="445" spans="1:6" s="99" customFormat="1" ht="12.75">
      <c r="A445" s="69" t="s">
        <v>1500</v>
      </c>
      <c r="B445" s="21" t="s">
        <v>1110</v>
      </c>
      <c r="C445" s="96" t="s">
        <v>1061</v>
      </c>
      <c r="D445" s="82">
        <v>1</v>
      </c>
      <c r="E445" s="83"/>
      <c r="F445" s="82"/>
    </row>
    <row r="446" spans="1:6" s="99" customFormat="1" ht="13.5" thickBot="1">
      <c r="A446" s="69"/>
      <c r="B446" s="21"/>
      <c r="C446" s="96"/>
      <c r="D446" s="82"/>
      <c r="E446" s="83"/>
      <c r="F446" s="82"/>
    </row>
    <row r="447" spans="1:6" s="99" customFormat="1" ht="13.5" thickBot="1">
      <c r="A447" s="85" t="s">
        <v>1055</v>
      </c>
      <c r="B447" s="36" t="s">
        <v>1113</v>
      </c>
      <c r="C447" s="113"/>
      <c r="D447" s="87"/>
      <c r="E447" s="87"/>
      <c r="F447" s="88">
        <f>SUM(F389:F445)</f>
        <v>0</v>
      </c>
    </row>
    <row r="448" spans="1:6" s="99" customFormat="1" ht="12.75">
      <c r="A448" s="69"/>
      <c r="B448" s="21"/>
      <c r="C448" s="96"/>
      <c r="D448" s="82"/>
      <c r="E448" s="83"/>
      <c r="F448" s="82"/>
    </row>
    <row r="449" spans="1:6" s="99" customFormat="1" ht="13.5" thickBot="1">
      <c r="A449" s="69"/>
      <c r="B449" s="21"/>
      <c r="C449" s="96"/>
      <c r="D449" s="82"/>
      <c r="E449" s="83"/>
      <c r="F449" s="82"/>
    </row>
    <row r="450" spans="1:6" s="99" customFormat="1" ht="13.5" thickBot="1">
      <c r="A450" s="85" t="s">
        <v>1114</v>
      </c>
      <c r="B450" s="36" t="s">
        <v>1115</v>
      </c>
      <c r="C450" s="86"/>
      <c r="D450" s="87"/>
      <c r="E450" s="87"/>
      <c r="F450" s="93"/>
    </row>
    <row r="451" spans="1:6" s="99" customFormat="1" ht="12.75">
      <c r="A451" s="69"/>
      <c r="B451" s="21"/>
      <c r="C451" s="96"/>
      <c r="D451" s="82"/>
      <c r="E451" s="83"/>
      <c r="F451" s="82"/>
    </row>
    <row r="452" spans="1:6" s="99" customFormat="1" ht="12.75">
      <c r="A452" s="242" t="s">
        <v>1117</v>
      </c>
      <c r="B452" s="242"/>
      <c r="C452" s="96"/>
      <c r="D452" s="82"/>
      <c r="E452" s="83"/>
      <c r="F452" s="82"/>
    </row>
    <row r="453" spans="1:6" s="99" customFormat="1" ht="69" customHeight="1">
      <c r="A453" s="69"/>
      <c r="B453" s="21" t="s">
        <v>1118</v>
      </c>
      <c r="C453" s="96"/>
      <c r="D453" s="82"/>
      <c r="E453" s="83"/>
      <c r="F453" s="82"/>
    </row>
    <row r="454" spans="1:6" s="99" customFormat="1" ht="12.75">
      <c r="A454" s="69"/>
      <c r="B454" s="21"/>
      <c r="C454" s="96"/>
      <c r="D454" s="82"/>
      <c r="E454" s="83"/>
      <c r="F454" s="82"/>
    </row>
    <row r="455" spans="1:6" s="99" customFormat="1" ht="12.75">
      <c r="A455" s="69" t="s">
        <v>1116</v>
      </c>
      <c r="B455" s="21" t="s">
        <v>1119</v>
      </c>
      <c r="C455" s="96" t="s">
        <v>382</v>
      </c>
      <c r="D455" s="82">
        <v>510</v>
      </c>
      <c r="E455" s="83"/>
      <c r="F455" s="82"/>
    </row>
    <row r="456" spans="1:6" s="99" customFormat="1" ht="12.75">
      <c r="A456" s="69" t="s">
        <v>1122</v>
      </c>
      <c r="B456" s="21" t="s">
        <v>1120</v>
      </c>
      <c r="C456" s="96" t="s">
        <v>382</v>
      </c>
      <c r="D456" s="82">
        <v>85</v>
      </c>
      <c r="E456" s="83"/>
      <c r="F456" s="82"/>
    </row>
    <row r="457" spans="1:6" s="99" customFormat="1" ht="12.75">
      <c r="A457" s="69" t="s">
        <v>1123</v>
      </c>
      <c r="B457" s="21" t="s">
        <v>1121</v>
      </c>
      <c r="C457" s="96" t="s">
        <v>12</v>
      </c>
      <c r="D457" s="82">
        <v>150</v>
      </c>
      <c r="E457" s="83"/>
      <c r="F457" s="82"/>
    </row>
    <row r="458" spans="1:6" s="99" customFormat="1" ht="12.75">
      <c r="A458" s="69"/>
      <c r="B458" s="21"/>
      <c r="C458" s="96"/>
      <c r="D458" s="82"/>
      <c r="E458" s="83"/>
      <c r="F458" s="82"/>
    </row>
    <row r="459" spans="1:6" s="99" customFormat="1" ht="12.75">
      <c r="A459" s="242" t="s">
        <v>1124</v>
      </c>
      <c r="B459" s="242"/>
      <c r="C459" s="96"/>
      <c r="D459" s="82"/>
      <c r="E459" s="83"/>
      <c r="F459" s="82"/>
    </row>
    <row r="460" spans="1:6" s="99" customFormat="1" ht="76.5">
      <c r="A460" s="69"/>
      <c r="B460" s="21" t="s">
        <v>1125</v>
      </c>
      <c r="C460" s="96"/>
      <c r="D460" s="82"/>
      <c r="E460" s="83"/>
      <c r="F460" s="82"/>
    </row>
    <row r="461" spans="1:6" s="99" customFormat="1" ht="12.75">
      <c r="A461" s="69"/>
      <c r="B461" s="21"/>
      <c r="C461" s="96"/>
      <c r="D461" s="82"/>
      <c r="E461" s="83"/>
      <c r="F461" s="82"/>
    </row>
    <row r="462" spans="1:6" s="99" customFormat="1" ht="12.75">
      <c r="A462" s="69" t="s">
        <v>1126</v>
      </c>
      <c r="B462" s="21" t="s">
        <v>1131</v>
      </c>
      <c r="C462" s="96" t="s">
        <v>12</v>
      </c>
      <c r="D462" s="82">
        <v>435</v>
      </c>
      <c r="E462" s="83"/>
      <c r="F462" s="82"/>
    </row>
    <row r="463" spans="1:6" s="99" customFormat="1" ht="12.75">
      <c r="A463" s="69" t="s">
        <v>1132</v>
      </c>
      <c r="B463" s="21" t="s">
        <v>1121</v>
      </c>
      <c r="C463" s="96" t="s">
        <v>12</v>
      </c>
      <c r="D463" s="82">
        <v>80</v>
      </c>
      <c r="E463" s="83"/>
      <c r="F463" s="82"/>
    </row>
    <row r="464" spans="1:6" s="99" customFormat="1" ht="12.75">
      <c r="A464" s="69" t="s">
        <v>1133</v>
      </c>
      <c r="B464" s="21" t="s">
        <v>1127</v>
      </c>
      <c r="C464" s="96" t="s">
        <v>12</v>
      </c>
      <c r="D464" s="82">
        <v>8</v>
      </c>
      <c r="E464" s="83"/>
      <c r="F464" s="82"/>
    </row>
    <row r="465" spans="1:6" s="99" customFormat="1" ht="12.75">
      <c r="A465" s="69" t="s">
        <v>1134</v>
      </c>
      <c r="B465" s="21" t="s">
        <v>1128</v>
      </c>
      <c r="C465" s="96" t="s">
        <v>12</v>
      </c>
      <c r="D465" s="82">
        <v>8</v>
      </c>
      <c r="E465" s="83"/>
      <c r="F465" s="82"/>
    </row>
    <row r="466" spans="1:6" s="99" customFormat="1" ht="12.75">
      <c r="A466" s="69" t="s">
        <v>1135</v>
      </c>
      <c r="B466" s="21" t="s">
        <v>1129</v>
      </c>
      <c r="C466" s="96" t="s">
        <v>12</v>
      </c>
      <c r="D466" s="82">
        <v>250</v>
      </c>
      <c r="E466" s="83"/>
      <c r="F466" s="82"/>
    </row>
    <row r="467" spans="1:6" s="99" customFormat="1" ht="12.75">
      <c r="A467" s="69" t="s">
        <v>1136</v>
      </c>
      <c r="B467" s="21" t="s">
        <v>1130</v>
      </c>
      <c r="C467" s="96" t="s">
        <v>12</v>
      </c>
      <c r="D467" s="82">
        <v>20</v>
      </c>
      <c r="E467" s="83"/>
      <c r="F467" s="82"/>
    </row>
    <row r="468" spans="1:6" s="99" customFormat="1" ht="13.5" thickBot="1">
      <c r="A468" s="69"/>
      <c r="B468" s="21"/>
      <c r="C468" s="96"/>
      <c r="D468" s="82"/>
      <c r="E468" s="83"/>
      <c r="F468" s="82"/>
    </row>
    <row r="469" spans="1:6" s="99" customFormat="1" ht="13.5" thickBot="1">
      <c r="A469" s="85" t="s">
        <v>1114</v>
      </c>
      <c r="B469" s="36" t="s">
        <v>1137</v>
      </c>
      <c r="C469" s="113"/>
      <c r="D469" s="87"/>
      <c r="E469" s="87"/>
      <c r="F469" s="88">
        <f>SUM(F452:F467)</f>
        <v>0</v>
      </c>
    </row>
    <row r="470" spans="1:6" s="99" customFormat="1" ht="12.75">
      <c r="A470" s="69"/>
      <c r="B470" s="21"/>
      <c r="C470" s="96"/>
      <c r="D470" s="82"/>
      <c r="E470" s="83"/>
      <c r="F470" s="82"/>
    </row>
    <row r="471" spans="1:6" s="99" customFormat="1" ht="13.5" thickBot="1">
      <c r="A471" s="69"/>
      <c r="B471" s="21"/>
      <c r="C471" s="96"/>
      <c r="D471" s="82"/>
      <c r="E471" s="83"/>
      <c r="F471" s="82"/>
    </row>
    <row r="472" spans="1:6" s="99" customFormat="1" ht="13.5" thickBot="1">
      <c r="A472" s="85" t="s">
        <v>1138</v>
      </c>
      <c r="B472" s="36" t="s">
        <v>1140</v>
      </c>
      <c r="C472" s="86"/>
      <c r="D472" s="87"/>
      <c r="E472" s="87"/>
      <c r="F472" s="93"/>
    </row>
    <row r="473" spans="1:6" s="99" customFormat="1" ht="12.75">
      <c r="A473" s="69"/>
      <c r="B473" s="21"/>
      <c r="C473" s="96"/>
      <c r="D473" s="82"/>
      <c r="E473" s="83"/>
      <c r="F473" s="82"/>
    </row>
    <row r="474" spans="1:6" s="99" customFormat="1" ht="12.75">
      <c r="A474" s="242" t="s">
        <v>1141</v>
      </c>
      <c r="B474" s="242"/>
      <c r="C474" s="96"/>
      <c r="D474" s="82"/>
      <c r="E474" s="83"/>
      <c r="F474" s="82"/>
    </row>
    <row r="475" spans="1:6" s="99" customFormat="1" ht="12.75">
      <c r="A475" s="69"/>
      <c r="B475" s="21"/>
      <c r="C475" s="96"/>
      <c r="D475" s="82"/>
      <c r="E475" s="83"/>
      <c r="F475" s="82"/>
    </row>
    <row r="476" spans="1:6" s="99" customFormat="1" ht="12.75">
      <c r="A476" s="69" t="s">
        <v>1139</v>
      </c>
      <c r="B476" s="21" t="s">
        <v>1142</v>
      </c>
      <c r="C476" s="96" t="s">
        <v>14</v>
      </c>
      <c r="D476" s="82">
        <v>14.4</v>
      </c>
      <c r="E476" s="83"/>
      <c r="F476" s="82"/>
    </row>
    <row r="477" spans="1:6" s="99" customFormat="1" ht="12.75">
      <c r="A477" s="69"/>
      <c r="B477" s="21" t="s">
        <v>1143</v>
      </c>
      <c r="C477" s="96"/>
      <c r="D477" s="82"/>
      <c r="E477" s="83"/>
      <c r="F477" s="82"/>
    </row>
    <row r="478" spans="1:6" s="99" customFormat="1" ht="12.75">
      <c r="A478" s="69" t="s">
        <v>1151</v>
      </c>
      <c r="B478" s="21" t="s">
        <v>1144</v>
      </c>
      <c r="C478" s="96" t="s">
        <v>14</v>
      </c>
      <c r="D478" s="82">
        <v>14.4</v>
      </c>
      <c r="E478" s="83"/>
      <c r="F478" s="82"/>
    </row>
    <row r="479" spans="1:6" s="99" customFormat="1" ht="12.75">
      <c r="A479" s="69" t="s">
        <v>1152</v>
      </c>
      <c r="B479" s="21" t="s">
        <v>1145</v>
      </c>
      <c r="C479" s="96" t="s">
        <v>14</v>
      </c>
      <c r="D479" s="82">
        <v>2.4</v>
      </c>
      <c r="E479" s="83"/>
      <c r="F479" s="82"/>
    </row>
    <row r="480" spans="1:6" s="99" customFormat="1" ht="12.75">
      <c r="A480" s="69"/>
      <c r="B480" s="21" t="s">
        <v>1146</v>
      </c>
      <c r="C480" s="96"/>
      <c r="D480" s="82"/>
      <c r="E480" s="83"/>
      <c r="F480" s="82"/>
    </row>
    <row r="481" spans="1:6" s="99" customFormat="1" ht="12.75">
      <c r="A481" s="69" t="s">
        <v>1153</v>
      </c>
      <c r="B481" s="21" t="s">
        <v>1147</v>
      </c>
      <c r="C481" s="96" t="s">
        <v>382</v>
      </c>
      <c r="D481" s="82">
        <v>60</v>
      </c>
      <c r="E481" s="83"/>
      <c r="F481" s="82"/>
    </row>
    <row r="482" spans="1:6" s="99" customFormat="1" ht="12.75">
      <c r="A482" s="69" t="s">
        <v>1154</v>
      </c>
      <c r="B482" s="21" t="s">
        <v>1148</v>
      </c>
      <c r="C482" s="96" t="s">
        <v>382</v>
      </c>
      <c r="D482" s="82">
        <v>60</v>
      </c>
      <c r="E482" s="83"/>
      <c r="F482" s="82"/>
    </row>
    <row r="483" spans="1:6" s="99" customFormat="1" ht="12.75">
      <c r="A483" s="69"/>
      <c r="B483" s="21" t="s">
        <v>1149</v>
      </c>
      <c r="C483" s="96"/>
      <c r="D483" s="82"/>
      <c r="E483" s="83"/>
      <c r="F483" s="82"/>
    </row>
    <row r="484" spans="1:6" s="99" customFormat="1" ht="12.75">
      <c r="A484" s="69" t="s">
        <v>1155</v>
      </c>
      <c r="B484" s="21" t="s">
        <v>1150</v>
      </c>
      <c r="C484" s="96" t="s">
        <v>382</v>
      </c>
      <c r="D484" s="82">
        <v>10</v>
      </c>
      <c r="E484" s="83"/>
      <c r="F484" s="82"/>
    </row>
    <row r="485" spans="1:6" s="99" customFormat="1" ht="12.75">
      <c r="A485" s="69"/>
      <c r="B485" s="21"/>
      <c r="C485" s="96"/>
      <c r="D485" s="82"/>
      <c r="E485" s="83"/>
      <c r="F485" s="82"/>
    </row>
    <row r="486" spans="1:6" s="99" customFormat="1" ht="12.75">
      <c r="A486" s="242" t="s">
        <v>1156</v>
      </c>
      <c r="B486" s="242"/>
      <c r="C486" s="96"/>
      <c r="D486" s="82"/>
      <c r="E486" s="83"/>
      <c r="F486" s="82"/>
    </row>
    <row r="487" spans="1:6" s="99" customFormat="1" ht="12.75">
      <c r="A487" s="69"/>
      <c r="B487" s="21"/>
      <c r="C487" s="96"/>
      <c r="D487" s="82"/>
      <c r="E487" s="83"/>
      <c r="F487" s="82"/>
    </row>
    <row r="488" spans="1:6" s="99" customFormat="1" ht="12.75">
      <c r="A488" s="69" t="s">
        <v>1157</v>
      </c>
      <c r="B488" s="21" t="s">
        <v>1158</v>
      </c>
      <c r="C488" s="96" t="s">
        <v>14</v>
      </c>
      <c r="D488" s="82">
        <v>3.6</v>
      </c>
      <c r="E488" s="83"/>
      <c r="F488" s="82"/>
    </row>
    <row r="489" spans="1:6" s="99" customFormat="1" ht="12.75">
      <c r="A489" s="69"/>
      <c r="B489" s="21" t="s">
        <v>1143</v>
      </c>
      <c r="C489" s="186"/>
      <c r="D489" s="82"/>
      <c r="E489" s="83"/>
      <c r="F489" s="82"/>
    </row>
    <row r="490" spans="1:6" s="99" customFormat="1" ht="12.75">
      <c r="A490" s="69" t="s">
        <v>1162</v>
      </c>
      <c r="B490" s="21" t="s">
        <v>1144</v>
      </c>
      <c r="C490" s="96" t="s">
        <v>14</v>
      </c>
      <c r="D490" s="82">
        <v>3.6</v>
      </c>
      <c r="E490" s="83"/>
      <c r="F490" s="82"/>
    </row>
    <row r="491" spans="1:6" s="99" customFormat="1" ht="12.75">
      <c r="A491" s="69" t="s">
        <v>1163</v>
      </c>
      <c r="B491" s="21" t="s">
        <v>1145</v>
      </c>
      <c r="C491" s="96" t="s">
        <v>14</v>
      </c>
      <c r="D491" s="82">
        <v>0.6</v>
      </c>
      <c r="E491" s="83"/>
      <c r="F491" s="82"/>
    </row>
    <row r="492" spans="1:6" s="99" customFormat="1" ht="12.75">
      <c r="A492" s="69"/>
      <c r="B492" s="21" t="s">
        <v>1159</v>
      </c>
      <c r="C492" s="96"/>
      <c r="D492" s="82"/>
      <c r="E492" s="83"/>
      <c r="F492" s="82"/>
    </row>
    <row r="493" spans="1:6" s="99" customFormat="1" ht="12.75">
      <c r="A493" s="69" t="s">
        <v>1164</v>
      </c>
      <c r="B493" s="21" t="s">
        <v>1160</v>
      </c>
      <c r="C493" s="96" t="s">
        <v>12</v>
      </c>
      <c r="D493" s="82">
        <v>2</v>
      </c>
      <c r="E493" s="83"/>
      <c r="F493" s="82"/>
    </row>
    <row r="494" spans="1:6" s="99" customFormat="1" ht="12.75">
      <c r="A494" s="69"/>
      <c r="B494" s="21" t="s">
        <v>1161</v>
      </c>
      <c r="C494" s="96"/>
      <c r="D494" s="82"/>
      <c r="E494" s="83"/>
      <c r="F494" s="82"/>
    </row>
    <row r="495" spans="1:6" s="99" customFormat="1" ht="12.75">
      <c r="A495" s="69" t="s">
        <v>1165</v>
      </c>
      <c r="B495" s="21" t="s">
        <v>1150</v>
      </c>
      <c r="C495" s="96" t="s">
        <v>382</v>
      </c>
      <c r="D495" s="82">
        <v>30</v>
      </c>
      <c r="E495" s="83"/>
      <c r="F495" s="82"/>
    </row>
    <row r="496" spans="1:6" s="99" customFormat="1" ht="13.5" thickBot="1">
      <c r="A496" s="69"/>
      <c r="B496" s="21"/>
      <c r="C496" s="96"/>
      <c r="D496" s="82"/>
      <c r="E496" s="83"/>
      <c r="F496" s="82"/>
    </row>
    <row r="497" spans="1:6" s="99" customFormat="1" ht="13.5" thickBot="1">
      <c r="A497" s="85" t="s">
        <v>1138</v>
      </c>
      <c r="B497" s="36" t="s">
        <v>1166</v>
      </c>
      <c r="C497" s="113"/>
      <c r="D497" s="87"/>
      <c r="E497" s="87"/>
      <c r="F497" s="88">
        <f>SUM(F475:F495)</f>
        <v>0</v>
      </c>
    </row>
    <row r="498" spans="1:6" s="99" customFormat="1" ht="12.75">
      <c r="A498" s="69"/>
      <c r="B498" s="21"/>
      <c r="C498" s="96"/>
      <c r="D498" s="82"/>
      <c r="E498" s="83"/>
      <c r="F498" s="82"/>
    </row>
    <row r="499" spans="1:6" s="99" customFormat="1" ht="13.5" thickBot="1">
      <c r="A499" s="69"/>
      <c r="B499" s="21"/>
      <c r="C499" s="96"/>
      <c r="D499" s="82"/>
      <c r="E499" s="83"/>
      <c r="F499" s="82"/>
    </row>
    <row r="500" spans="1:6" s="99" customFormat="1" ht="13.5" thickBot="1">
      <c r="A500" s="85" t="s">
        <v>1167</v>
      </c>
      <c r="B500" s="36" t="s">
        <v>1168</v>
      </c>
      <c r="C500" s="86"/>
      <c r="D500" s="87"/>
      <c r="E500" s="87"/>
      <c r="F500" s="93"/>
    </row>
    <row r="501" spans="1:6" s="99" customFormat="1" ht="12.75">
      <c r="A501" s="69"/>
      <c r="B501" s="21"/>
      <c r="C501" s="96"/>
      <c r="D501" s="82"/>
      <c r="E501" s="83"/>
      <c r="F501" s="82"/>
    </row>
    <row r="502" spans="1:6" s="99" customFormat="1" ht="12.75">
      <c r="A502" s="242" t="s">
        <v>1169</v>
      </c>
      <c r="B502" s="242"/>
      <c r="C502" s="96"/>
      <c r="D502" s="82"/>
      <c r="E502" s="83"/>
      <c r="F502" s="82"/>
    </row>
    <row r="503" spans="1:6" s="99" customFormat="1" ht="25.5">
      <c r="A503" s="69"/>
      <c r="B503" s="21" t="s">
        <v>1170</v>
      </c>
      <c r="C503" s="96"/>
      <c r="D503" s="82"/>
      <c r="E503" s="83"/>
      <c r="F503" s="82"/>
    </row>
    <row r="504" spans="1:6" s="99" customFormat="1" ht="12.75">
      <c r="A504" s="69"/>
      <c r="B504" s="21"/>
      <c r="C504" s="96"/>
      <c r="D504" s="82"/>
      <c r="E504" s="83"/>
      <c r="F504" s="82"/>
    </row>
    <row r="505" spans="1:6" s="99" customFormat="1" ht="12.75">
      <c r="A505" s="69" t="s">
        <v>1171</v>
      </c>
      <c r="B505" s="21" t="s">
        <v>1172</v>
      </c>
      <c r="C505" s="96" t="s">
        <v>419</v>
      </c>
      <c r="D505" s="82">
        <v>2</v>
      </c>
      <c r="E505" s="83"/>
      <c r="F505" s="82"/>
    </row>
    <row r="506" spans="1:6" s="99" customFormat="1" ht="12.75">
      <c r="A506" s="69" t="s">
        <v>1184</v>
      </c>
      <c r="B506" s="21" t="s">
        <v>1173</v>
      </c>
      <c r="C506" s="96" t="s">
        <v>419</v>
      </c>
      <c r="D506" s="82">
        <v>1</v>
      </c>
      <c r="E506" s="83"/>
      <c r="F506" s="82"/>
    </row>
    <row r="507" spans="1:6" s="99" customFormat="1" ht="12.75">
      <c r="A507" s="69" t="s">
        <v>1185</v>
      </c>
      <c r="B507" s="21" t="s">
        <v>1174</v>
      </c>
      <c r="C507" s="96" t="s">
        <v>419</v>
      </c>
      <c r="D507" s="82">
        <v>1</v>
      </c>
      <c r="E507" s="83"/>
      <c r="F507" s="82"/>
    </row>
    <row r="508" spans="1:6" s="99" customFormat="1" ht="12.75">
      <c r="A508" s="69" t="s">
        <v>1186</v>
      </c>
      <c r="B508" s="21" t="s">
        <v>1175</v>
      </c>
      <c r="C508" s="96" t="s">
        <v>419</v>
      </c>
      <c r="D508" s="82">
        <v>1</v>
      </c>
      <c r="E508" s="83"/>
      <c r="F508" s="82"/>
    </row>
    <row r="509" spans="1:6" s="99" customFormat="1" ht="12.75">
      <c r="A509" s="69" t="s">
        <v>1187</v>
      </c>
      <c r="B509" s="21" t="s">
        <v>1176</v>
      </c>
      <c r="C509" s="96" t="s">
        <v>419</v>
      </c>
      <c r="D509" s="82">
        <v>1</v>
      </c>
      <c r="E509" s="83"/>
      <c r="F509" s="82"/>
    </row>
    <row r="510" spans="1:6" s="99" customFormat="1" ht="12.75">
      <c r="A510" s="69" t="s">
        <v>1188</v>
      </c>
      <c r="B510" s="21" t="s">
        <v>1177</v>
      </c>
      <c r="C510" s="96" t="s">
        <v>419</v>
      </c>
      <c r="D510" s="82">
        <v>2</v>
      </c>
      <c r="E510" s="83"/>
      <c r="F510" s="82"/>
    </row>
    <row r="511" spans="1:6" s="99" customFormat="1" ht="12.75">
      <c r="A511" s="69" t="s">
        <v>1189</v>
      </c>
      <c r="B511" s="21" t="s">
        <v>1178</v>
      </c>
      <c r="C511" s="96" t="s">
        <v>419</v>
      </c>
      <c r="D511" s="82">
        <v>5</v>
      </c>
      <c r="E511" s="83"/>
      <c r="F511" s="82"/>
    </row>
    <row r="512" spans="1:6" s="99" customFormat="1" ht="12.75">
      <c r="A512" s="69" t="s">
        <v>1190</v>
      </c>
      <c r="B512" s="21" t="s">
        <v>1179</v>
      </c>
      <c r="C512" s="96" t="s">
        <v>419</v>
      </c>
      <c r="D512" s="82">
        <v>5</v>
      </c>
      <c r="E512" s="83"/>
      <c r="F512" s="82"/>
    </row>
    <row r="513" spans="1:6" s="99" customFormat="1" ht="12.75">
      <c r="A513" s="69" t="s">
        <v>1191</v>
      </c>
      <c r="B513" s="21" t="s">
        <v>1180</v>
      </c>
      <c r="C513" s="96" t="s">
        <v>419</v>
      </c>
      <c r="D513" s="82">
        <v>3</v>
      </c>
      <c r="E513" s="83"/>
      <c r="F513" s="82"/>
    </row>
    <row r="514" spans="1:6" s="99" customFormat="1" ht="12.75">
      <c r="A514" s="69" t="s">
        <v>1192</v>
      </c>
      <c r="B514" s="21" t="s">
        <v>1181</v>
      </c>
      <c r="C514" s="96" t="s">
        <v>419</v>
      </c>
      <c r="D514" s="82">
        <v>3</v>
      </c>
      <c r="E514" s="83"/>
      <c r="F514" s="82"/>
    </row>
    <row r="515" spans="1:6" s="99" customFormat="1" ht="12.75">
      <c r="A515" s="69" t="s">
        <v>1193</v>
      </c>
      <c r="B515" s="21" t="s">
        <v>1182</v>
      </c>
      <c r="C515" s="96" t="s">
        <v>419</v>
      </c>
      <c r="D515" s="82">
        <v>1</v>
      </c>
      <c r="E515" s="83"/>
      <c r="F515" s="82"/>
    </row>
    <row r="516" spans="1:6" s="99" customFormat="1" ht="12.75">
      <c r="A516" s="69" t="s">
        <v>1194</v>
      </c>
      <c r="B516" s="21" t="s">
        <v>1183</v>
      </c>
      <c r="C516" s="96" t="s">
        <v>419</v>
      </c>
      <c r="D516" s="82">
        <v>2</v>
      </c>
      <c r="E516" s="83"/>
      <c r="F516" s="82"/>
    </row>
    <row r="517" spans="1:6" s="99" customFormat="1" ht="12.75">
      <c r="A517" s="69"/>
      <c r="B517" s="179"/>
      <c r="C517" s="190"/>
      <c r="D517" s="193"/>
      <c r="E517" s="83"/>
      <c r="F517" s="82"/>
    </row>
    <row r="518" spans="1:6" s="99" customFormat="1" ht="12.75">
      <c r="A518" s="242" t="s">
        <v>1195</v>
      </c>
      <c r="B518" s="242"/>
      <c r="C518" s="96"/>
      <c r="D518" s="82"/>
      <c r="E518" s="83"/>
      <c r="F518" s="82"/>
    </row>
    <row r="519" spans="1:6" s="99" customFormat="1" ht="12.75">
      <c r="A519" s="69"/>
      <c r="B519" s="21"/>
      <c r="C519" s="96"/>
      <c r="D519" s="82"/>
      <c r="E519" s="83"/>
      <c r="F519" s="82"/>
    </row>
    <row r="520" spans="1:6" s="99" customFormat="1" ht="12.75">
      <c r="A520" s="69" t="s">
        <v>1196</v>
      </c>
      <c r="B520" s="21" t="s">
        <v>1197</v>
      </c>
      <c r="C520" s="96" t="s">
        <v>419</v>
      </c>
      <c r="D520" s="82">
        <v>1</v>
      </c>
      <c r="E520" s="83"/>
      <c r="F520" s="82"/>
    </row>
    <row r="521" spans="1:6" s="99" customFormat="1" ht="38.25">
      <c r="A521" s="69"/>
      <c r="B521" s="21" t="s">
        <v>1198</v>
      </c>
      <c r="C521" s="192"/>
      <c r="D521" s="187"/>
      <c r="E521" s="83"/>
      <c r="F521" s="82"/>
    </row>
    <row r="522" spans="1:6" s="99" customFormat="1" ht="13.5" thickBot="1">
      <c r="A522" s="69"/>
      <c r="B522" s="21"/>
      <c r="C522" s="96"/>
      <c r="D522" s="82"/>
      <c r="E522" s="83"/>
      <c r="F522" s="82"/>
    </row>
    <row r="523" spans="1:6" s="99" customFormat="1" ht="13.5" thickBot="1">
      <c r="A523" s="85" t="s">
        <v>1167</v>
      </c>
      <c r="B523" s="36" t="s">
        <v>1199</v>
      </c>
      <c r="C523" s="113"/>
      <c r="D523" s="87"/>
      <c r="E523" s="87"/>
      <c r="F523" s="88">
        <f>SUM(F504:F521)</f>
        <v>0</v>
      </c>
    </row>
    <row r="524" spans="1:6" s="99" customFormat="1" ht="12.75">
      <c r="A524" s="69"/>
      <c r="B524" s="21"/>
      <c r="C524" s="96"/>
      <c r="D524" s="82"/>
      <c r="E524" s="83"/>
      <c r="F524" s="82"/>
    </row>
    <row r="525" spans="1:6" s="99" customFormat="1" ht="13.5" thickBot="1">
      <c r="A525" s="69"/>
      <c r="B525" s="21"/>
      <c r="C525" s="96"/>
      <c r="D525" s="82"/>
      <c r="E525" s="83"/>
      <c r="F525" s="82"/>
    </row>
    <row r="526" spans="1:6" s="99" customFormat="1" ht="13.5" thickBot="1">
      <c r="A526" s="85" t="s">
        <v>1200</v>
      </c>
      <c r="B526" s="36" t="s">
        <v>1201</v>
      </c>
      <c r="C526" s="86"/>
      <c r="D526" s="87"/>
      <c r="E526" s="87"/>
      <c r="F526" s="93"/>
    </row>
    <row r="527" spans="1:6" s="99" customFormat="1" ht="12.75">
      <c r="A527" s="69"/>
      <c r="B527" s="21"/>
      <c r="C527" s="96"/>
      <c r="D527" s="82"/>
      <c r="E527" s="83"/>
      <c r="F527" s="82"/>
    </row>
    <row r="528" spans="1:6" s="99" customFormat="1" ht="12.75">
      <c r="A528" s="242" t="s">
        <v>1201</v>
      </c>
      <c r="B528" s="242"/>
      <c r="C528" s="96"/>
      <c r="D528" s="82"/>
      <c r="E528" s="83"/>
      <c r="F528" s="82"/>
    </row>
    <row r="529" spans="1:6" s="99" customFormat="1" ht="12.75">
      <c r="A529" s="69"/>
      <c r="B529" s="21"/>
      <c r="C529" s="96"/>
      <c r="D529" s="82"/>
      <c r="E529" s="83"/>
      <c r="F529" s="82"/>
    </row>
    <row r="530" spans="1:6" s="99" customFormat="1" ht="12.75">
      <c r="A530" s="69" t="s">
        <v>1202</v>
      </c>
      <c r="B530" s="21" t="s">
        <v>1203</v>
      </c>
      <c r="C530" s="96" t="s">
        <v>419</v>
      </c>
      <c r="D530" s="82">
        <v>1</v>
      </c>
      <c r="E530" s="83"/>
      <c r="F530" s="82"/>
    </row>
    <row r="531" spans="1:6" s="99" customFormat="1" ht="12.75">
      <c r="A531" s="69"/>
      <c r="B531" s="21" t="s">
        <v>1204</v>
      </c>
      <c r="C531" s="96"/>
      <c r="D531" s="82"/>
      <c r="E531" s="83"/>
      <c r="F531" s="82"/>
    </row>
    <row r="532" spans="1:6" s="99" customFormat="1" ht="12.75">
      <c r="A532" s="69"/>
      <c r="B532" s="21" t="s">
        <v>1205</v>
      </c>
      <c r="C532" s="96"/>
      <c r="D532" s="82"/>
      <c r="E532" s="83"/>
      <c r="F532" s="82"/>
    </row>
    <row r="533" spans="1:6" s="99" customFormat="1" ht="12.75">
      <c r="A533" s="69"/>
      <c r="B533" s="21" t="s">
        <v>1206</v>
      </c>
      <c r="C533" s="96"/>
      <c r="D533" s="82"/>
      <c r="E533" s="83"/>
      <c r="F533" s="82"/>
    </row>
    <row r="534" spans="1:6" s="99" customFormat="1" ht="12.75">
      <c r="A534" s="69"/>
      <c r="B534" s="21" t="s">
        <v>1207</v>
      </c>
      <c r="C534" s="96"/>
      <c r="D534" s="82"/>
      <c r="E534" s="83"/>
      <c r="F534" s="82"/>
    </row>
    <row r="535" spans="1:6" s="99" customFormat="1" ht="12.75">
      <c r="A535" s="69"/>
      <c r="B535" s="21" t="s">
        <v>1208</v>
      </c>
      <c r="C535" s="96"/>
      <c r="D535" s="82"/>
      <c r="E535" s="83"/>
      <c r="F535" s="82"/>
    </row>
    <row r="536" spans="1:6" s="99" customFormat="1" ht="12.75">
      <c r="A536" s="69" t="s">
        <v>1215</v>
      </c>
      <c r="B536" s="21" t="s">
        <v>1209</v>
      </c>
      <c r="C536" s="96" t="s">
        <v>419</v>
      </c>
      <c r="D536" s="82">
        <v>1</v>
      </c>
      <c r="E536" s="83"/>
      <c r="F536" s="82"/>
    </row>
    <row r="537" spans="1:6" s="99" customFormat="1" ht="12.75">
      <c r="A537" s="69"/>
      <c r="B537" s="21" t="s">
        <v>1210</v>
      </c>
      <c r="C537" s="96"/>
      <c r="D537" s="82"/>
      <c r="E537" s="83"/>
      <c r="F537" s="82"/>
    </row>
    <row r="538" spans="1:6" s="99" customFormat="1" ht="12.75">
      <c r="A538" s="69"/>
      <c r="B538" s="21" t="s">
        <v>1211</v>
      </c>
      <c r="C538" s="96"/>
      <c r="D538" s="82"/>
      <c r="E538" s="83"/>
      <c r="F538" s="82"/>
    </row>
    <row r="539" spans="1:6" s="99" customFormat="1" ht="12.75">
      <c r="A539" s="69"/>
      <c r="B539" s="21" t="s">
        <v>1212</v>
      </c>
      <c r="C539" s="96"/>
      <c r="D539" s="82"/>
      <c r="E539" s="83"/>
      <c r="F539" s="82"/>
    </row>
    <row r="540" spans="1:6" s="99" customFormat="1" ht="12.75">
      <c r="A540" s="69" t="s">
        <v>1216</v>
      </c>
      <c r="B540" s="21" t="s">
        <v>1213</v>
      </c>
      <c r="C540" s="96" t="s">
        <v>419</v>
      </c>
      <c r="D540" s="82">
        <v>1</v>
      </c>
      <c r="E540" s="83"/>
      <c r="F540" s="82"/>
    </row>
    <row r="541" spans="1:6" s="99" customFormat="1" ht="12.75">
      <c r="A541" s="69"/>
      <c r="B541" s="21" t="s">
        <v>1214</v>
      </c>
      <c r="C541" s="192"/>
      <c r="D541" s="82"/>
      <c r="E541" s="83"/>
      <c r="F541" s="82"/>
    </row>
    <row r="542" spans="1:6" s="99" customFormat="1" ht="12.75">
      <c r="A542" s="69"/>
      <c r="B542" s="21"/>
      <c r="C542" s="96"/>
      <c r="D542" s="82"/>
      <c r="E542" s="83"/>
      <c r="F542" s="82"/>
    </row>
    <row r="543" spans="1:6" s="99" customFormat="1" ht="12.75">
      <c r="A543" s="242" t="s">
        <v>1217</v>
      </c>
      <c r="B543" s="242"/>
      <c r="C543" s="96"/>
      <c r="D543" s="82"/>
      <c r="E543" s="83"/>
      <c r="F543" s="82"/>
    </row>
    <row r="544" spans="1:6" s="99" customFormat="1" ht="12.75">
      <c r="A544" s="69"/>
      <c r="B544" s="21"/>
      <c r="C544" s="96"/>
      <c r="D544" s="82"/>
      <c r="E544" s="83"/>
      <c r="F544" s="82"/>
    </row>
    <row r="545" spans="1:6" s="99" customFormat="1" ht="12.75">
      <c r="A545" s="69" t="s">
        <v>1218</v>
      </c>
      <c r="B545" s="21" t="s">
        <v>1219</v>
      </c>
      <c r="C545" s="96" t="s">
        <v>419</v>
      </c>
      <c r="D545" s="82">
        <v>1</v>
      </c>
      <c r="E545" s="83"/>
      <c r="F545" s="82"/>
    </row>
    <row r="546" spans="1:6" s="99" customFormat="1" ht="12.75">
      <c r="A546" s="69" t="s">
        <v>1221</v>
      </c>
      <c r="B546" s="21" t="s">
        <v>1220</v>
      </c>
      <c r="C546" s="96" t="s">
        <v>419</v>
      </c>
      <c r="D546" s="82">
        <v>1</v>
      </c>
      <c r="E546" s="83"/>
      <c r="F546" s="82"/>
    </row>
    <row r="547" spans="1:6" s="99" customFormat="1" ht="13.5" thickBot="1">
      <c r="A547" s="69"/>
      <c r="B547" s="21"/>
      <c r="C547" s="96"/>
      <c r="D547" s="82"/>
      <c r="E547" s="83"/>
      <c r="F547" s="82"/>
    </row>
    <row r="548" spans="1:6" s="99" customFormat="1" ht="13.5" thickBot="1">
      <c r="A548" s="85" t="s">
        <v>1200</v>
      </c>
      <c r="B548" s="36" t="s">
        <v>1222</v>
      </c>
      <c r="C548" s="113"/>
      <c r="D548" s="87"/>
      <c r="E548" s="87"/>
      <c r="F548" s="88">
        <f>SUM(F529:F546)</f>
        <v>0</v>
      </c>
    </row>
    <row r="549" spans="1:6" s="99" customFormat="1" ht="12.75">
      <c r="A549" s="69"/>
      <c r="B549" s="21"/>
      <c r="C549" s="96"/>
      <c r="D549" s="82"/>
      <c r="E549" s="83"/>
      <c r="F549" s="82"/>
    </row>
    <row r="550" spans="1:6" s="99" customFormat="1" ht="12.75">
      <c r="A550" s="69"/>
      <c r="B550" s="21"/>
      <c r="C550" s="96"/>
      <c r="D550" s="82"/>
      <c r="E550" s="83"/>
      <c r="F550" s="82"/>
    </row>
    <row r="551" spans="1:6" s="99" customFormat="1" ht="12.75">
      <c r="A551" s="69"/>
      <c r="B551" s="21"/>
      <c r="C551" s="96"/>
      <c r="D551" s="82"/>
      <c r="E551" s="83"/>
      <c r="F551" s="82"/>
    </row>
    <row r="554" spans="1:6" ht="15" customHeight="1" thickBot="1"/>
    <row r="555" spans="1:6" ht="15" customHeight="1" thickBot="1">
      <c r="A555" s="130" t="s">
        <v>1223</v>
      </c>
      <c r="B555" s="50"/>
      <c r="C555" s="131"/>
      <c r="D555" s="132"/>
      <c r="E555" s="133"/>
      <c r="F555" s="134"/>
    </row>
    <row r="556" spans="1:6" ht="15" customHeight="1">
      <c r="A556" s="135"/>
      <c r="B556" s="51"/>
      <c r="C556" s="62"/>
      <c r="D556" s="63"/>
      <c r="E556" s="64"/>
      <c r="F556" s="63"/>
    </row>
    <row r="557" spans="1:6" ht="15" customHeight="1">
      <c r="A557" s="101" t="s">
        <v>1224</v>
      </c>
      <c r="B557" s="37" t="str">
        <f>B246</f>
        <v>UKUPNO ELEKTRORAZVODNI ORMARI</v>
      </c>
      <c r="C557" s="81"/>
      <c r="F557" s="136">
        <f>F246</f>
        <v>0</v>
      </c>
    </row>
    <row r="558" spans="1:6" ht="15" customHeight="1">
      <c r="A558" s="101" t="s">
        <v>893</v>
      </c>
      <c r="B558" s="37" t="str">
        <f>B249</f>
        <v>KABELI I VODIČI</v>
      </c>
      <c r="C558" s="81"/>
      <c r="F558" s="136">
        <f>F270</f>
        <v>0</v>
      </c>
    </row>
    <row r="559" spans="1:6" ht="15" customHeight="1">
      <c r="A559" s="101" t="s">
        <v>1008</v>
      </c>
      <c r="B559" s="37" t="str">
        <f>B384</f>
        <v>UKUPNO OPREMA I PRIBOR</v>
      </c>
      <c r="C559" s="81"/>
      <c r="F559" s="136">
        <f>F384</f>
        <v>0</v>
      </c>
    </row>
    <row r="560" spans="1:6" ht="15" customHeight="1">
      <c r="A560" s="101" t="s">
        <v>1055</v>
      </c>
      <c r="B560" s="37" t="str">
        <f>B447</f>
        <v>UKUPNO EKM</v>
      </c>
      <c r="C560" s="81"/>
      <c r="F560" s="136">
        <f>F447</f>
        <v>0</v>
      </c>
    </row>
    <row r="561" spans="1:6" ht="15" customHeight="1">
      <c r="A561" s="101" t="s">
        <v>1114</v>
      </c>
      <c r="B561" s="37" t="str">
        <f>B469</f>
        <v>UKUPNO UZEMLJIVAČ I GROMOBRAN</v>
      </c>
      <c r="C561" s="81"/>
      <c r="F561" s="136">
        <f>F469</f>
        <v>0</v>
      </c>
    </row>
    <row r="562" spans="1:6" ht="15" customHeight="1">
      <c r="A562" s="101" t="s">
        <v>1138</v>
      </c>
      <c r="B562" s="37" t="str">
        <f>B497</f>
        <v>UKUPNO ISKOPI</v>
      </c>
      <c r="C562" s="81"/>
      <c r="F562" s="136">
        <f>F497</f>
        <v>0</v>
      </c>
    </row>
    <row r="563" spans="1:6" ht="15" customHeight="1">
      <c r="A563" s="101" t="s">
        <v>1167</v>
      </c>
      <c r="B563" s="37" t="str">
        <f>B523</f>
        <v>UKUPNO TEHNOLOŠKA OPREMA</v>
      </c>
      <c r="C563" s="81"/>
      <c r="F563" s="136">
        <f>F523</f>
        <v>0</v>
      </c>
    </row>
    <row r="564" spans="1:6" ht="15" customHeight="1">
      <c r="A564" s="101" t="s">
        <v>1200</v>
      </c>
      <c r="B564" s="37" t="str">
        <f>B548</f>
        <v>UKUPNO DOKUMENTACIJA</v>
      </c>
      <c r="C564" s="81"/>
      <c r="F564" s="136">
        <f>F548</f>
        <v>0</v>
      </c>
    </row>
    <row r="565" spans="1:6" ht="15" customHeight="1">
      <c r="A565" s="101"/>
      <c r="B565" s="37"/>
    </row>
    <row r="566" spans="1:6" ht="15" customHeight="1">
      <c r="A566" s="137"/>
      <c r="B566" s="52" t="s">
        <v>70</v>
      </c>
      <c r="C566" s="138"/>
      <c r="D566" s="139"/>
      <c r="E566" s="139"/>
      <c r="F566" s="140">
        <f>SUM(F557:F565)</f>
        <v>0</v>
      </c>
    </row>
    <row r="567" spans="1:6" ht="15" customHeight="1" thickBot="1">
      <c r="A567" s="69"/>
      <c r="B567" s="18"/>
      <c r="E567" s="141" t="s">
        <v>50</v>
      </c>
      <c r="F567" s="75">
        <f>F566*0.25</f>
        <v>0</v>
      </c>
    </row>
    <row r="568" spans="1:6" ht="15" customHeight="1">
      <c r="F568" s="136">
        <f>F566+F567</f>
        <v>0</v>
      </c>
    </row>
  </sheetData>
  <mergeCells count="49">
    <mergeCell ref="A1:F1"/>
    <mergeCell ref="A252:B252"/>
    <mergeCell ref="A264:B264"/>
    <mergeCell ref="A275:B275"/>
    <mergeCell ref="A341:B341"/>
    <mergeCell ref="A4:F4"/>
    <mergeCell ref="A5:F5"/>
    <mergeCell ref="A6:F6"/>
    <mergeCell ref="A7:F7"/>
    <mergeCell ref="A8:F8"/>
    <mergeCell ref="A9:F9"/>
    <mergeCell ref="A10:F10"/>
    <mergeCell ref="A11:F11"/>
    <mergeCell ref="A12:F12"/>
    <mergeCell ref="A13:F13"/>
    <mergeCell ref="A14:F14"/>
    <mergeCell ref="A518:B518"/>
    <mergeCell ref="A528:B528"/>
    <mergeCell ref="A543:B543"/>
    <mergeCell ref="A40:B40"/>
    <mergeCell ref="A178:B178"/>
    <mergeCell ref="A196:B196"/>
    <mergeCell ref="A221:B221"/>
    <mergeCell ref="A443:B443"/>
    <mergeCell ref="A452:B452"/>
    <mergeCell ref="A459:B459"/>
    <mergeCell ref="A474:B474"/>
    <mergeCell ref="A486:B486"/>
    <mergeCell ref="A389:B389"/>
    <mergeCell ref="A411:B411"/>
    <mergeCell ref="A350:B350"/>
    <mergeCell ref="A502:B502"/>
    <mergeCell ref="A15:F15"/>
    <mergeCell ref="A16:F16"/>
    <mergeCell ref="A17:F17"/>
    <mergeCell ref="A18:F18"/>
    <mergeCell ref="A19:F19"/>
    <mergeCell ref="A20:F20"/>
    <mergeCell ref="A21:F21"/>
    <mergeCell ref="A22:F22"/>
    <mergeCell ref="A23:F23"/>
    <mergeCell ref="A24:F24"/>
    <mergeCell ref="A31:F31"/>
    <mergeCell ref="A29:F29"/>
    <mergeCell ref="A25:F25"/>
    <mergeCell ref="A26:F26"/>
    <mergeCell ref="A27:F27"/>
    <mergeCell ref="A28:F28"/>
    <mergeCell ref="A30:F30"/>
  </mergeCells>
  <pageMargins left="0.98425196850393704" right="0.39370078740157483" top="0.55118110236220474" bottom="0.55118110236220474" header="0.11811023622047245" footer="0.23622047244094491"/>
  <pageSetup paperSize="9" scale="88" firstPageNumber="31" fitToHeight="0" orientation="portrait" useFirstPageNumber="1" r:id="rId1"/>
  <headerFooter>
    <oddHeader>&amp;L&amp;"Arial,Regular"&amp;10Investitor: TEO-Belišće d.o.o.
                Radnička 3, 31551 Belišće&amp;C&amp;"Arial,Regular"TROŠKOVNIK &amp;10
PROIZVODNI POGON - HALA ZA MONTAŽU&amp;R&amp;"Arial,Regular"&amp;10Lokacija: Valpovo, Zona malog 
gospodarstva II, k.č.br. 2792/6</oddHeader>
    <oddFooter xml:space="preserve">&amp;R&amp;"Arial,Regular"&amp;P   </oddFooter>
  </headerFooter>
  <rowBreaks count="8" manualBreakCount="8">
    <brk id="149" max="5" man="1"/>
    <brk id="205" max="5" man="1"/>
    <brk id="263" max="5" man="1"/>
    <brk id="303" max="5" man="1"/>
    <brk id="373" max="5" man="1"/>
    <brk id="415" max="5" man="1"/>
    <brk id="453" max="5" man="1"/>
    <brk id="51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REKAPITULACIJA</vt:lpstr>
      <vt:lpstr>građevinsko-obrtnički</vt:lpstr>
      <vt:lpstr>Strojarske instalacije i oprema</vt:lpstr>
      <vt:lpstr>El-teh instalacije i oprema </vt:lpstr>
      <vt:lpstr>'El-teh instalacije i oprema '!Print_Area</vt:lpstr>
      <vt:lpstr>'građevinsko-obrtnički'!Print_Area</vt:lpstr>
      <vt:lpstr>'Strojarske instalacije i oprema'!Print_Area</vt:lpstr>
      <vt:lpstr>'El-teh instalacije i oprema '!Print_Titles</vt:lpstr>
      <vt:lpstr>'građevinsko-obrtnički'!Print_Titles</vt:lpstr>
      <vt:lpstr>'Strojarske instalacije i oprema'!Print_Titles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Dejan Hideg</dc:creator>
  <cp:lastModifiedBy>Filip Belic</cp:lastModifiedBy>
  <cp:lastPrinted>2016-12-22T11:01:17Z</cp:lastPrinted>
  <dcterms:created xsi:type="dcterms:W3CDTF">2010-05-07T10:32:53Z</dcterms:created>
  <dcterms:modified xsi:type="dcterms:W3CDTF">2016-12-23T13:15:47Z</dcterms:modified>
</cp:coreProperties>
</file>